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amp;I\Projects\37760 CRP MRWA Waste Composition 2015-16\D - Design\18 - Results S2\"/>
    </mc:Choice>
  </mc:AlternateContent>
  <bookViews>
    <workbookView xWindow="0" yWindow="0" windowWidth="24000" windowHeight="8235" firstSheet="13" activeTab="20"/>
  </bookViews>
  <sheets>
    <sheet name="Halton S1" sheetId="5" r:id="rId1"/>
    <sheet name="Halton S2" sheetId="9" r:id="rId2"/>
    <sheet name="Halton avg" sheetId="10" r:id="rId3"/>
    <sheet name="Knowsley S1" sheetId="4" r:id="rId4"/>
    <sheet name="Knowsley S2" sheetId="12" r:id="rId5"/>
    <sheet name="Knowsley avg" sheetId="13" r:id="rId6"/>
    <sheet name="Liverpool S1" sheetId="2" r:id="rId7"/>
    <sheet name="Liverpool S2" sheetId="16" r:id="rId8"/>
    <sheet name="Liverpool avg" sheetId="17" r:id="rId9"/>
    <sheet name="Sefton S1" sheetId="1" r:id="rId10"/>
    <sheet name="Sefton S2" sheetId="19" r:id="rId11"/>
    <sheet name="Sefton avg" sheetId="20" r:id="rId12"/>
    <sheet name="St Helens S1" sheetId="3" r:id="rId13"/>
    <sheet name="St Helens S2" sheetId="22" r:id="rId14"/>
    <sheet name="St Helens avg" sheetId="23" r:id="rId15"/>
    <sheet name="Wirral S1" sheetId="6" r:id="rId16"/>
    <sheet name="Wirral S2" sheetId="25" r:id="rId17"/>
    <sheet name="Wirral avg" sheetId="26" r:id="rId18"/>
    <sheet name="MHWP S1" sheetId="8" r:id="rId19"/>
    <sheet name="MHWP S2" sheetId="27" r:id="rId20"/>
    <sheet name="MHWP avg" sheetId="28" r:id="rId2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0" i="27" l="1"/>
  <c r="E70" i="27"/>
  <c r="D70" i="27"/>
  <c r="C70" i="27"/>
  <c r="F69" i="27"/>
  <c r="E69" i="27"/>
  <c r="D69" i="27"/>
  <c r="C69" i="27"/>
  <c r="F68" i="27"/>
  <c r="E68" i="27"/>
  <c r="D68" i="27"/>
  <c r="C68" i="27"/>
  <c r="F67" i="27"/>
  <c r="E67" i="27"/>
  <c r="D67" i="27"/>
  <c r="C67" i="27"/>
  <c r="F66" i="27"/>
  <c r="E66" i="27"/>
  <c r="D66" i="27"/>
  <c r="C66" i="27"/>
  <c r="F65" i="27"/>
  <c r="E65" i="27"/>
  <c r="D65" i="27"/>
  <c r="C65" i="27"/>
  <c r="F64" i="27"/>
  <c r="E64" i="27"/>
  <c r="D64" i="27"/>
  <c r="C64" i="27"/>
  <c r="F63" i="27"/>
  <c r="E63" i="27"/>
  <c r="D63" i="27"/>
  <c r="C63" i="27"/>
  <c r="F62" i="27"/>
  <c r="E62" i="27"/>
  <c r="D62" i="27"/>
  <c r="C62" i="27"/>
  <c r="F61" i="27"/>
  <c r="E61" i="27"/>
  <c r="D61" i="27"/>
  <c r="C61" i="27"/>
  <c r="F60" i="27"/>
  <c r="E60" i="27"/>
  <c r="D60" i="27"/>
  <c r="C60" i="27"/>
  <c r="F59" i="27"/>
  <c r="E59" i="27"/>
  <c r="D59" i="27"/>
  <c r="C59" i="27"/>
  <c r="F58" i="27"/>
  <c r="E58" i="27"/>
  <c r="D58" i="27"/>
  <c r="C58" i="27"/>
  <c r="F57" i="27"/>
  <c r="E57" i="27"/>
  <c r="D57" i="27"/>
  <c r="C57" i="27"/>
  <c r="F56" i="27"/>
  <c r="E56" i="27"/>
  <c r="D56" i="27"/>
  <c r="C56" i="27"/>
  <c r="F55" i="27"/>
  <c r="E55" i="27"/>
  <c r="D55" i="27"/>
  <c r="C55" i="27"/>
  <c r="F54" i="27"/>
  <c r="E54" i="27"/>
  <c r="D54" i="27"/>
  <c r="C54" i="27"/>
  <c r="F53" i="27"/>
  <c r="E53" i="27"/>
  <c r="D53" i="27"/>
  <c r="C53" i="27"/>
  <c r="F52" i="27"/>
  <c r="E52" i="27"/>
  <c r="D52" i="27"/>
  <c r="C52" i="27"/>
  <c r="F51" i="27"/>
  <c r="E51" i="27"/>
  <c r="D51" i="27"/>
  <c r="C51" i="27"/>
  <c r="F50" i="27"/>
  <c r="E50" i="27"/>
  <c r="D50" i="27"/>
  <c r="C50" i="27"/>
  <c r="F49" i="27"/>
  <c r="E49" i="27"/>
  <c r="D49" i="27"/>
  <c r="C49" i="27"/>
  <c r="F48" i="27"/>
  <c r="E48" i="27"/>
  <c r="D48" i="27"/>
  <c r="C48" i="27"/>
  <c r="F47" i="27"/>
  <c r="E47" i="27"/>
  <c r="D47" i="27"/>
  <c r="C47" i="27"/>
  <c r="F46" i="27"/>
  <c r="E46" i="27"/>
  <c r="D46" i="27"/>
  <c r="C46" i="27"/>
  <c r="F45" i="27"/>
  <c r="E45" i="27"/>
  <c r="D45" i="27"/>
  <c r="C45" i="27"/>
  <c r="F44" i="27"/>
  <c r="E44" i="27"/>
  <c r="D44" i="27"/>
  <c r="C44" i="27"/>
  <c r="F43" i="27"/>
  <c r="E43" i="27"/>
  <c r="D43" i="27"/>
  <c r="C43" i="27"/>
  <c r="F42" i="27"/>
  <c r="E42" i="27"/>
  <c r="D42" i="27"/>
  <c r="C42" i="27"/>
  <c r="F41" i="27"/>
  <c r="E41" i="27"/>
  <c r="D41" i="27"/>
  <c r="C41" i="27"/>
  <c r="F40" i="27"/>
  <c r="E40" i="27"/>
  <c r="D40" i="27"/>
  <c r="C40" i="27"/>
  <c r="F39" i="27"/>
  <c r="E39" i="27"/>
  <c r="D39" i="27"/>
  <c r="C39" i="27"/>
  <c r="F38" i="27"/>
  <c r="E38" i="27"/>
  <c r="D38" i="27"/>
  <c r="C38" i="27"/>
  <c r="F37" i="27"/>
  <c r="E37" i="27"/>
  <c r="D37" i="27"/>
  <c r="C37" i="27"/>
  <c r="F36" i="27"/>
  <c r="E36" i="27"/>
  <c r="D36" i="27"/>
  <c r="C36" i="27"/>
  <c r="F35" i="27"/>
  <c r="E35" i="27"/>
  <c r="D35" i="27"/>
  <c r="C35" i="27"/>
  <c r="F34" i="27"/>
  <c r="E34" i="27"/>
  <c r="D34" i="27"/>
  <c r="C34" i="27"/>
  <c r="F33" i="27"/>
  <c r="E33" i="27"/>
  <c r="D33" i="27"/>
  <c r="C33" i="27"/>
  <c r="F32" i="27"/>
  <c r="E32" i="27"/>
  <c r="D32" i="27"/>
  <c r="C32" i="27"/>
  <c r="F31" i="27"/>
  <c r="E31" i="27"/>
  <c r="D31" i="27"/>
  <c r="C31" i="27"/>
  <c r="F30" i="27"/>
  <c r="E30" i="27"/>
  <c r="D30" i="27"/>
  <c r="C30" i="27"/>
  <c r="F29" i="27"/>
  <c r="E29" i="27"/>
  <c r="D29" i="27"/>
  <c r="C29" i="27"/>
  <c r="F28" i="27"/>
  <c r="E28" i="27"/>
  <c r="D28" i="27"/>
  <c r="C28" i="27"/>
  <c r="F27" i="27"/>
  <c r="E27" i="27"/>
  <c r="D27" i="27"/>
  <c r="C27" i="27"/>
  <c r="F26" i="27"/>
  <c r="E26" i="27"/>
  <c r="D26" i="27"/>
  <c r="C26" i="27"/>
  <c r="F25" i="27"/>
  <c r="E25" i="27"/>
  <c r="D25" i="27"/>
  <c r="C25" i="27"/>
  <c r="F24" i="27"/>
  <c r="E24" i="27"/>
  <c r="D24" i="27"/>
  <c r="C24" i="27"/>
  <c r="F23" i="27"/>
  <c r="E23" i="27"/>
  <c r="D23" i="27"/>
  <c r="C23" i="27"/>
  <c r="F22" i="27"/>
  <c r="E22" i="27"/>
  <c r="D22" i="27"/>
  <c r="C22" i="27"/>
  <c r="F21" i="27"/>
  <c r="E21" i="27"/>
  <c r="D21" i="27"/>
  <c r="C21" i="27"/>
  <c r="F20" i="27"/>
  <c r="E20" i="27"/>
  <c r="D20" i="27"/>
  <c r="C20" i="27"/>
  <c r="F19" i="27"/>
  <c r="E19" i="27"/>
  <c r="D19" i="27"/>
  <c r="C19" i="27"/>
  <c r="F18" i="27"/>
  <c r="E18" i="27"/>
  <c r="D18" i="27"/>
  <c r="C18" i="27"/>
  <c r="F17" i="27"/>
  <c r="E17" i="27"/>
  <c r="D17" i="27"/>
  <c r="C17" i="27"/>
  <c r="F16" i="27"/>
  <c r="E16" i="27"/>
  <c r="D16" i="27"/>
  <c r="C16" i="27"/>
  <c r="F15" i="27"/>
  <c r="E15" i="27"/>
  <c r="D15" i="27"/>
  <c r="C15" i="27"/>
  <c r="F14" i="27"/>
  <c r="E14" i="27"/>
  <c r="D14" i="27"/>
  <c r="C14" i="27"/>
  <c r="F13" i="27"/>
  <c r="E13" i="27"/>
  <c r="D13" i="27"/>
  <c r="C13" i="27"/>
  <c r="F12" i="27"/>
  <c r="E12" i="27"/>
  <c r="D12" i="27"/>
  <c r="C12" i="27"/>
  <c r="F11" i="27"/>
  <c r="E11" i="27"/>
  <c r="D11" i="27"/>
  <c r="C11" i="27"/>
  <c r="F10" i="27"/>
  <c r="E10" i="27"/>
  <c r="D10" i="27"/>
  <c r="C10" i="27"/>
  <c r="F9" i="27"/>
  <c r="E9" i="27"/>
  <c r="D9" i="27"/>
  <c r="C9" i="27"/>
  <c r="F8" i="27"/>
  <c r="E8" i="27"/>
  <c r="D8" i="27"/>
  <c r="C8" i="27"/>
  <c r="F7" i="27"/>
  <c r="E7" i="27"/>
  <c r="D7" i="27"/>
  <c r="D71" i="27" s="1"/>
  <c r="C7" i="27"/>
  <c r="C71" i="27" s="1"/>
  <c r="F70" i="8"/>
  <c r="E70" i="8"/>
  <c r="D70" i="8"/>
  <c r="C70" i="8"/>
  <c r="F69" i="8"/>
  <c r="E69" i="8"/>
  <c r="D69" i="8"/>
  <c r="C69" i="8"/>
  <c r="F68" i="8"/>
  <c r="E68" i="8"/>
  <c r="D68" i="8"/>
  <c r="C68" i="8"/>
  <c r="F67" i="8"/>
  <c r="E67" i="8"/>
  <c r="D67" i="8"/>
  <c r="C67" i="8"/>
  <c r="F66" i="8"/>
  <c r="E66" i="8"/>
  <c r="D66" i="8"/>
  <c r="C66" i="8"/>
  <c r="F65" i="8"/>
  <c r="E65" i="8"/>
  <c r="D65" i="8"/>
  <c r="C65" i="8"/>
  <c r="F64" i="8"/>
  <c r="E64" i="8"/>
  <c r="D64" i="8"/>
  <c r="C64" i="8"/>
  <c r="F63" i="8"/>
  <c r="E63" i="8"/>
  <c r="D63" i="8"/>
  <c r="C63" i="8"/>
  <c r="F62" i="8"/>
  <c r="E62" i="8"/>
  <c r="D62" i="8"/>
  <c r="C62" i="8"/>
  <c r="F61" i="8"/>
  <c r="E61" i="8"/>
  <c r="D61" i="8"/>
  <c r="C61" i="8"/>
  <c r="F60" i="8"/>
  <c r="E60" i="8"/>
  <c r="D60" i="8"/>
  <c r="C60" i="8"/>
  <c r="F59" i="8"/>
  <c r="E59" i="8"/>
  <c r="D59" i="8"/>
  <c r="C59" i="8"/>
  <c r="F58" i="8"/>
  <c r="E58" i="8"/>
  <c r="D58" i="8"/>
  <c r="C58" i="8"/>
  <c r="F57" i="8"/>
  <c r="E57" i="8"/>
  <c r="D57" i="8"/>
  <c r="C57" i="8"/>
  <c r="F56" i="8"/>
  <c r="E56" i="8"/>
  <c r="D56" i="8"/>
  <c r="C56" i="8"/>
  <c r="F55" i="8"/>
  <c r="E55" i="8"/>
  <c r="D55" i="8"/>
  <c r="C55" i="8"/>
  <c r="F54" i="8"/>
  <c r="E54" i="8"/>
  <c r="D54" i="8"/>
  <c r="C54" i="8"/>
  <c r="F53" i="8"/>
  <c r="E53" i="8"/>
  <c r="D53" i="8"/>
  <c r="C53" i="8"/>
  <c r="F52" i="8"/>
  <c r="E52" i="8"/>
  <c r="D52" i="8"/>
  <c r="C52" i="8"/>
  <c r="F51" i="8"/>
  <c r="E51" i="8"/>
  <c r="D51" i="8"/>
  <c r="C51" i="8"/>
  <c r="F50" i="8"/>
  <c r="E50" i="8"/>
  <c r="E50" i="28" s="1"/>
  <c r="D50" i="8"/>
  <c r="C50" i="8"/>
  <c r="F49" i="8"/>
  <c r="E49" i="8"/>
  <c r="D49" i="8"/>
  <c r="C49" i="8"/>
  <c r="F48" i="8"/>
  <c r="E48" i="8"/>
  <c r="D48" i="8"/>
  <c r="C48" i="8"/>
  <c r="F47" i="8"/>
  <c r="E47" i="8"/>
  <c r="D47" i="8"/>
  <c r="C47" i="8"/>
  <c r="F46" i="8"/>
  <c r="E46" i="8"/>
  <c r="D46" i="8"/>
  <c r="C46" i="8"/>
  <c r="F45" i="8"/>
  <c r="E45" i="8"/>
  <c r="D45" i="8"/>
  <c r="C45" i="8"/>
  <c r="F44" i="8"/>
  <c r="E44" i="8"/>
  <c r="D44" i="8"/>
  <c r="C44" i="8"/>
  <c r="F43" i="8"/>
  <c r="E43" i="8"/>
  <c r="D43" i="8"/>
  <c r="C43" i="8"/>
  <c r="F42" i="8"/>
  <c r="E42" i="8"/>
  <c r="D42" i="8"/>
  <c r="C42" i="8"/>
  <c r="F41" i="8"/>
  <c r="E41" i="8"/>
  <c r="D41" i="8"/>
  <c r="C41" i="8"/>
  <c r="F40" i="8"/>
  <c r="E40" i="8"/>
  <c r="D40" i="8"/>
  <c r="C40" i="8"/>
  <c r="F39" i="8"/>
  <c r="E39" i="8"/>
  <c r="D39" i="8"/>
  <c r="C39" i="8"/>
  <c r="F38" i="8"/>
  <c r="E38" i="8"/>
  <c r="D38" i="8"/>
  <c r="C38" i="8"/>
  <c r="F37" i="8"/>
  <c r="E37" i="8"/>
  <c r="D37" i="8"/>
  <c r="C37" i="8"/>
  <c r="F36" i="8"/>
  <c r="E36" i="8"/>
  <c r="D36" i="8"/>
  <c r="C36" i="8"/>
  <c r="F35" i="8"/>
  <c r="E35" i="8"/>
  <c r="D35" i="8"/>
  <c r="C35" i="8"/>
  <c r="F34" i="8"/>
  <c r="E34" i="8"/>
  <c r="D34" i="8"/>
  <c r="C34" i="8"/>
  <c r="F33" i="8"/>
  <c r="E33" i="8"/>
  <c r="D33" i="8"/>
  <c r="C33" i="8"/>
  <c r="F32" i="8"/>
  <c r="E32" i="8"/>
  <c r="D32" i="8"/>
  <c r="C32" i="8"/>
  <c r="F31" i="8"/>
  <c r="E31" i="8"/>
  <c r="D31" i="8"/>
  <c r="C31" i="8"/>
  <c r="F30" i="8"/>
  <c r="E30" i="8"/>
  <c r="D30" i="8"/>
  <c r="C30" i="8"/>
  <c r="F29" i="8"/>
  <c r="E29" i="8"/>
  <c r="D29" i="8"/>
  <c r="C29" i="8"/>
  <c r="F28" i="8"/>
  <c r="E28" i="8"/>
  <c r="D28" i="8"/>
  <c r="C28" i="8"/>
  <c r="F27" i="8"/>
  <c r="E27" i="8"/>
  <c r="D27" i="8"/>
  <c r="C27" i="8"/>
  <c r="F26" i="8"/>
  <c r="E26" i="8"/>
  <c r="D26" i="8"/>
  <c r="C26" i="8"/>
  <c r="F25" i="8"/>
  <c r="E25" i="8"/>
  <c r="D25" i="8"/>
  <c r="C25" i="8"/>
  <c r="F24" i="8"/>
  <c r="E24" i="8"/>
  <c r="D24" i="8"/>
  <c r="C24" i="8"/>
  <c r="F23" i="8"/>
  <c r="E23" i="8"/>
  <c r="D23" i="8"/>
  <c r="C23" i="8"/>
  <c r="F22" i="8"/>
  <c r="E22" i="8"/>
  <c r="D22" i="8"/>
  <c r="C22" i="8"/>
  <c r="F21" i="8"/>
  <c r="E21" i="8"/>
  <c r="D21" i="8"/>
  <c r="C21" i="8"/>
  <c r="F20" i="8"/>
  <c r="E20" i="8"/>
  <c r="D20" i="8"/>
  <c r="C20" i="8"/>
  <c r="F19" i="8"/>
  <c r="E19" i="8"/>
  <c r="D19" i="8"/>
  <c r="C19" i="8"/>
  <c r="F18" i="8"/>
  <c r="E18" i="8"/>
  <c r="D18" i="8"/>
  <c r="C18" i="8"/>
  <c r="F17" i="8"/>
  <c r="E17" i="8"/>
  <c r="D17" i="8"/>
  <c r="C17" i="8"/>
  <c r="F16" i="8"/>
  <c r="E16" i="8"/>
  <c r="D16" i="8"/>
  <c r="C16" i="8"/>
  <c r="F15" i="8"/>
  <c r="E15" i="8"/>
  <c r="D15" i="8"/>
  <c r="C15" i="8"/>
  <c r="F14" i="8"/>
  <c r="E14" i="8"/>
  <c r="D14" i="8"/>
  <c r="C14" i="8"/>
  <c r="F13" i="8"/>
  <c r="E13" i="8"/>
  <c r="D13" i="8"/>
  <c r="C13" i="8"/>
  <c r="F12" i="8"/>
  <c r="E12" i="8"/>
  <c r="D12" i="8"/>
  <c r="C12" i="8"/>
  <c r="F11" i="8"/>
  <c r="E11" i="8"/>
  <c r="D11" i="8"/>
  <c r="C11" i="8"/>
  <c r="F10" i="8"/>
  <c r="E10" i="8"/>
  <c r="D10" i="8"/>
  <c r="C10" i="8"/>
  <c r="F9" i="8"/>
  <c r="E9" i="8"/>
  <c r="D9" i="8"/>
  <c r="C9" i="8"/>
  <c r="F8" i="8"/>
  <c r="E8" i="8"/>
  <c r="D8" i="8"/>
  <c r="C8" i="8"/>
  <c r="F7" i="8"/>
  <c r="E7" i="8"/>
  <c r="D7" i="8"/>
  <c r="D71" i="8" s="1"/>
  <c r="C7" i="8"/>
  <c r="G51" i="27" l="1"/>
  <c r="F71" i="27"/>
  <c r="E71" i="27"/>
  <c r="E7" i="28"/>
  <c r="E8" i="28"/>
  <c r="E9" i="28"/>
  <c r="E11" i="28"/>
  <c r="E12" i="28"/>
  <c r="E13" i="28"/>
  <c r="E14" i="28"/>
  <c r="E15" i="28"/>
  <c r="E16" i="28"/>
  <c r="E17" i="28"/>
  <c r="E18" i="28"/>
  <c r="E19" i="28"/>
  <c r="E20" i="28"/>
  <c r="E21" i="28"/>
  <c r="E22" i="28"/>
  <c r="E23" i="28"/>
  <c r="E24" i="28"/>
  <c r="E25" i="28"/>
  <c r="E26" i="28"/>
  <c r="E27" i="28"/>
  <c r="E28" i="28"/>
  <c r="E29" i="28"/>
  <c r="E30" i="28"/>
  <c r="E31" i="28"/>
  <c r="E32" i="28"/>
  <c r="E33" i="28"/>
  <c r="E34" i="28"/>
  <c r="E35" i="28"/>
  <c r="E36" i="28"/>
  <c r="E37" i="28"/>
  <c r="E39" i="28"/>
  <c r="E40" i="28"/>
  <c r="E41" i="28"/>
  <c r="E43" i="28"/>
  <c r="E44" i="28"/>
  <c r="E45" i="28"/>
  <c r="E46" i="28"/>
  <c r="E47" i="28"/>
  <c r="E48" i="28"/>
  <c r="E49" i="28"/>
  <c r="E51" i="28"/>
  <c r="E52" i="28"/>
  <c r="E53" i="28"/>
  <c r="E54" i="28"/>
  <c r="E55" i="28"/>
  <c r="E56" i="28"/>
  <c r="E57" i="28"/>
  <c r="E59" i="28"/>
  <c r="E60" i="28"/>
  <c r="E61" i="28"/>
  <c r="E62" i="28"/>
  <c r="E63" i="28"/>
  <c r="E64" i="28"/>
  <c r="E65" i="28"/>
  <c r="E66" i="28"/>
  <c r="E67" i="28"/>
  <c r="E68" i="28"/>
  <c r="E69" i="28"/>
  <c r="E70" i="28"/>
  <c r="G19" i="27"/>
  <c r="G35" i="27"/>
  <c r="G67" i="27"/>
  <c r="F7" i="28"/>
  <c r="F8" i="28"/>
  <c r="F9" i="28"/>
  <c r="F10" i="28"/>
  <c r="F11" i="28"/>
  <c r="F12" i="28"/>
  <c r="F13" i="28"/>
  <c r="F14" i="28"/>
  <c r="F15" i="28"/>
  <c r="F16" i="28"/>
  <c r="F17" i="28"/>
  <c r="F18" i="28"/>
  <c r="F19" i="28"/>
  <c r="F20" i="28"/>
  <c r="F21" i="28"/>
  <c r="F22" i="28"/>
  <c r="F23" i="28"/>
  <c r="F24" i="28"/>
  <c r="F25" i="28"/>
  <c r="F26" i="28"/>
  <c r="F27" i="28"/>
  <c r="F28" i="28"/>
  <c r="F29" i="28"/>
  <c r="F30" i="28"/>
  <c r="F31" i="28"/>
  <c r="F32" i="28"/>
  <c r="F33" i="28"/>
  <c r="F34" i="28"/>
  <c r="F35" i="28"/>
  <c r="F36" i="28"/>
  <c r="F37" i="28"/>
  <c r="F38" i="28"/>
  <c r="F39" i="28"/>
  <c r="F40" i="28"/>
  <c r="F41" i="28"/>
  <c r="F42" i="28"/>
  <c r="F43" i="28"/>
  <c r="F44" i="28"/>
  <c r="F45" i="28"/>
  <c r="F46" i="28"/>
  <c r="F47" i="28"/>
  <c r="F48" i="28"/>
  <c r="F49" i="28"/>
  <c r="F50" i="28"/>
  <c r="F51" i="28"/>
  <c r="F52" i="28"/>
  <c r="F53" i="28"/>
  <c r="F54" i="28"/>
  <c r="F55" i="28"/>
  <c r="F56" i="28"/>
  <c r="F57" i="28"/>
  <c r="F58" i="28"/>
  <c r="F59" i="28"/>
  <c r="F60" i="28"/>
  <c r="F61" i="28"/>
  <c r="F62" i="28"/>
  <c r="F63" i="28"/>
  <c r="F64" i="28"/>
  <c r="F65" i="28"/>
  <c r="F66" i="28"/>
  <c r="F67" i="28"/>
  <c r="F68" i="28"/>
  <c r="F69" i="28"/>
  <c r="F70" i="28"/>
  <c r="C7" i="28"/>
  <c r="C8" i="28"/>
  <c r="C9" i="28"/>
  <c r="C10" i="28"/>
  <c r="C11" i="28"/>
  <c r="C12" i="28"/>
  <c r="C13" i="28"/>
  <c r="C14" i="28"/>
  <c r="C15"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1" i="28"/>
  <c r="C62" i="28"/>
  <c r="C63" i="28"/>
  <c r="C64" i="28"/>
  <c r="C65" i="28"/>
  <c r="C66" i="28"/>
  <c r="C67" i="28"/>
  <c r="C68" i="28"/>
  <c r="C69" i="28"/>
  <c r="C70" i="28"/>
  <c r="G23" i="27"/>
  <c r="G39" i="27"/>
  <c r="G55" i="27"/>
  <c r="D8" i="28"/>
  <c r="D9" i="28"/>
  <c r="D10" i="28"/>
  <c r="D11" i="28"/>
  <c r="D12" i="28"/>
  <c r="D13" i="28"/>
  <c r="D14" i="28"/>
  <c r="D15" i="28"/>
  <c r="D16" i="28"/>
  <c r="D17" i="28"/>
  <c r="D18" i="28"/>
  <c r="D19" i="28"/>
  <c r="D20" i="28"/>
  <c r="D21" i="28"/>
  <c r="D22" i="28"/>
  <c r="D23" i="28"/>
  <c r="D24" i="28"/>
  <c r="D25" i="28"/>
  <c r="D26" i="28"/>
  <c r="D27" i="28"/>
  <c r="D28" i="28"/>
  <c r="D29" i="28"/>
  <c r="D30" i="28"/>
  <c r="D31" i="28"/>
  <c r="D32" i="28"/>
  <c r="D33" i="28"/>
  <c r="D34" i="28"/>
  <c r="D35" i="28"/>
  <c r="D36" i="28"/>
  <c r="D37" i="28"/>
  <c r="D38" i="28"/>
  <c r="D39" i="28"/>
  <c r="D40" i="28"/>
  <c r="D41" i="28"/>
  <c r="D42" i="28"/>
  <c r="D43" i="28"/>
  <c r="D44" i="28"/>
  <c r="D45" i="28"/>
  <c r="D46" i="28"/>
  <c r="D47" i="28"/>
  <c r="D48" i="28"/>
  <c r="D49" i="28"/>
  <c r="D50" i="28"/>
  <c r="D51" i="28"/>
  <c r="D52" i="28"/>
  <c r="D53" i="28"/>
  <c r="D54" i="28"/>
  <c r="D55" i="28"/>
  <c r="D56" i="28"/>
  <c r="D57" i="28"/>
  <c r="D58" i="28"/>
  <c r="D59" i="28"/>
  <c r="D60" i="28"/>
  <c r="D61" i="28"/>
  <c r="D62" i="28"/>
  <c r="D63" i="28"/>
  <c r="D64" i="28"/>
  <c r="D65" i="28"/>
  <c r="D66" i="28"/>
  <c r="D67" i="28"/>
  <c r="D68" i="28"/>
  <c r="D69" i="28"/>
  <c r="D70" i="28"/>
  <c r="G8" i="27"/>
  <c r="G9" i="27"/>
  <c r="G10" i="27"/>
  <c r="G11" i="27"/>
  <c r="G12" i="27"/>
  <c r="G13" i="27"/>
  <c r="G14" i="27"/>
  <c r="G15" i="27"/>
  <c r="G16" i="27"/>
  <c r="G17" i="27"/>
  <c r="G18" i="27"/>
  <c r="G20" i="27"/>
  <c r="G21" i="27"/>
  <c r="G22" i="27"/>
  <c r="G24" i="27"/>
  <c r="G25" i="27"/>
  <c r="G26" i="27"/>
  <c r="G27" i="27"/>
  <c r="G28" i="27"/>
  <c r="G29" i="27"/>
  <c r="G30" i="27"/>
  <c r="G31" i="27"/>
  <c r="G32" i="27"/>
  <c r="G33" i="27"/>
  <c r="G34" i="27"/>
  <c r="G36" i="27"/>
  <c r="G37" i="27"/>
  <c r="G38" i="27"/>
  <c r="G40" i="27"/>
  <c r="G41" i="27"/>
  <c r="G42" i="27"/>
  <c r="G43" i="27"/>
  <c r="G44" i="27"/>
  <c r="G45" i="27"/>
  <c r="G46" i="27"/>
  <c r="G47" i="27"/>
  <c r="G48" i="27"/>
  <c r="G49" i="27"/>
  <c r="G50" i="27"/>
  <c r="G52" i="27"/>
  <c r="G53" i="27"/>
  <c r="G54" i="27"/>
  <c r="G56" i="27"/>
  <c r="G57" i="27"/>
  <c r="G58" i="27"/>
  <c r="G59" i="27"/>
  <c r="G60" i="27"/>
  <c r="G61" i="27"/>
  <c r="G62" i="27"/>
  <c r="G63" i="27"/>
  <c r="G64" i="27"/>
  <c r="G65" i="27"/>
  <c r="G66" i="27"/>
  <c r="G68" i="27"/>
  <c r="G69" i="27"/>
  <c r="G70" i="27"/>
  <c r="D7" i="28"/>
  <c r="G58" i="8"/>
  <c r="G10" i="8"/>
  <c r="G10" i="28" s="1"/>
  <c r="G38" i="8"/>
  <c r="G42" i="8"/>
  <c r="G9" i="8"/>
  <c r="G9" i="28" s="1"/>
  <c r="G17" i="8"/>
  <c r="G25" i="8"/>
  <c r="G33" i="8"/>
  <c r="G41" i="8"/>
  <c r="G41" i="28" s="1"/>
  <c r="G49" i="8"/>
  <c r="G57" i="8"/>
  <c r="G67" i="8"/>
  <c r="E10" i="28"/>
  <c r="E42" i="28"/>
  <c r="E58" i="28"/>
  <c r="G18" i="8"/>
  <c r="G26" i="8"/>
  <c r="G34" i="8"/>
  <c r="G50" i="8"/>
  <c r="G69" i="8"/>
  <c r="E38" i="28"/>
  <c r="G16" i="8"/>
  <c r="G20" i="8"/>
  <c r="G32" i="8"/>
  <c r="G36" i="8"/>
  <c r="G48" i="8"/>
  <c r="G52" i="8"/>
  <c r="G65" i="8"/>
  <c r="G66" i="8"/>
  <c r="G70" i="8"/>
  <c r="E71" i="8"/>
  <c r="G13" i="8"/>
  <c r="G21" i="8"/>
  <c r="G29" i="8"/>
  <c r="G37" i="8"/>
  <c r="G45" i="8"/>
  <c r="G53" i="8"/>
  <c r="G62" i="8"/>
  <c r="F71" i="8"/>
  <c r="G14" i="8"/>
  <c r="G22" i="8"/>
  <c r="G30" i="8"/>
  <c r="G46" i="8"/>
  <c r="G54" i="8"/>
  <c r="G63" i="8"/>
  <c r="G8" i="8"/>
  <c r="G12" i="8"/>
  <c r="G24" i="8"/>
  <c r="G28" i="8"/>
  <c r="G40" i="8"/>
  <c r="G44" i="8"/>
  <c r="G56" i="8"/>
  <c r="G61" i="8"/>
  <c r="G60" i="8"/>
  <c r="G64" i="8"/>
  <c r="G68" i="8"/>
  <c r="C71" i="8"/>
  <c r="G7" i="8"/>
  <c r="G11" i="8"/>
  <c r="G15" i="8"/>
  <c r="G19" i="8"/>
  <c r="G23" i="8"/>
  <c r="G23" i="28" s="1"/>
  <c r="G27" i="8"/>
  <c r="G31" i="8"/>
  <c r="G35" i="8"/>
  <c r="G39" i="8"/>
  <c r="G43" i="8"/>
  <c r="G47" i="8"/>
  <c r="G51" i="8"/>
  <c r="G55" i="8"/>
  <c r="G59" i="8"/>
  <c r="C60" i="28"/>
  <c r="G7" i="27"/>
  <c r="M5" i="28"/>
  <c r="L5" i="28"/>
  <c r="K5" i="28"/>
  <c r="J5" i="28"/>
  <c r="I5" i="28"/>
  <c r="M5" i="27"/>
  <c r="L5" i="27"/>
  <c r="K5" i="27"/>
  <c r="J5" i="27"/>
  <c r="I5" i="27"/>
  <c r="G39" i="28" l="1"/>
  <c r="G51" i="28"/>
  <c r="G56" i="28"/>
  <c r="G14" i="28"/>
  <c r="G32" i="28"/>
  <c r="G18" i="28"/>
  <c r="G67" i="28"/>
  <c r="G28" i="28"/>
  <c r="G24" i="28"/>
  <c r="G69" i="28"/>
  <c r="G68" i="28"/>
  <c r="G54" i="28"/>
  <c r="G13" i="28"/>
  <c r="G31" i="28"/>
  <c r="G45" i="28"/>
  <c r="F71" i="28"/>
  <c r="G59" i="28"/>
  <c r="G27" i="28"/>
  <c r="G55" i="28"/>
  <c r="G40" i="28"/>
  <c r="G8" i="28"/>
  <c r="G30" i="28"/>
  <c r="G62" i="28"/>
  <c r="G48" i="28"/>
  <c r="G16" i="28"/>
  <c r="G34" i="28"/>
  <c r="G35" i="28"/>
  <c r="G19" i="28"/>
  <c r="G61" i="28"/>
  <c r="G63" i="28"/>
  <c r="G22" i="28"/>
  <c r="G36" i="28"/>
  <c r="G49" i="28"/>
  <c r="G17" i="28"/>
  <c r="D71" i="28"/>
  <c r="G71" i="27"/>
  <c r="G53" i="28"/>
  <c r="G21" i="28"/>
  <c r="G66" i="28"/>
  <c r="G26" i="28"/>
  <c r="C71" i="28"/>
  <c r="G58" i="28"/>
  <c r="G44" i="28"/>
  <c r="G12" i="28"/>
  <c r="G15" i="28"/>
  <c r="G65" i="28"/>
  <c r="G43" i="28"/>
  <c r="G11" i="28"/>
  <c r="G37" i="28"/>
  <c r="G20" i="28"/>
  <c r="G50" i="28"/>
  <c r="G33" i="28"/>
  <c r="G42" i="28"/>
  <c r="G47" i="28"/>
  <c r="G64" i="28"/>
  <c r="G46" i="28"/>
  <c r="G52" i="28"/>
  <c r="G60" i="28"/>
  <c r="G29" i="28"/>
  <c r="G70" i="28"/>
  <c r="G57" i="28"/>
  <c r="G25" i="28"/>
  <c r="G38" i="28"/>
  <c r="E71" i="28"/>
  <c r="G7" i="28"/>
  <c r="G71" i="8"/>
  <c r="K5" i="26"/>
  <c r="J5" i="26"/>
  <c r="I5" i="26"/>
  <c r="H5" i="26"/>
  <c r="J26" i="25"/>
  <c r="I38" i="25"/>
  <c r="K5" i="25"/>
  <c r="J5" i="25"/>
  <c r="I5" i="25"/>
  <c r="H5" i="25"/>
  <c r="G71" i="28" l="1"/>
  <c r="I61" i="25"/>
  <c r="I21" i="25"/>
  <c r="I35" i="25"/>
  <c r="I29" i="25"/>
  <c r="I8" i="25"/>
  <c r="J9" i="25"/>
  <c r="I12" i="25"/>
  <c r="J13" i="25"/>
  <c r="I16" i="25"/>
  <c r="I20" i="25"/>
  <c r="J21" i="25"/>
  <c r="I24" i="25"/>
  <c r="I28" i="25"/>
  <c r="I32" i="25"/>
  <c r="I36" i="25"/>
  <c r="I40" i="25"/>
  <c r="I44" i="25"/>
  <c r="I48" i="25"/>
  <c r="I49" i="25"/>
  <c r="J64" i="25"/>
  <c r="J32" i="25"/>
  <c r="J48" i="25"/>
  <c r="J36" i="25"/>
  <c r="J14" i="25"/>
  <c r="H45" i="25"/>
  <c r="I19" i="25"/>
  <c r="I9" i="25"/>
  <c r="I13" i="25"/>
  <c r="J18" i="25"/>
  <c r="I25" i="25"/>
  <c r="I37" i="25"/>
  <c r="I39" i="25"/>
  <c r="I34" i="25"/>
  <c r="I31" i="25"/>
  <c r="I23" i="25"/>
  <c r="I55" i="25"/>
  <c r="I51" i="25"/>
  <c r="I47" i="25"/>
  <c r="I43" i="25"/>
  <c r="I18" i="25"/>
  <c r="I15" i="25"/>
  <c r="I10" i="25"/>
  <c r="I14" i="25"/>
  <c r="J15" i="25"/>
  <c r="J23" i="25"/>
  <c r="I26" i="25"/>
  <c r="J35" i="25"/>
  <c r="I46" i="25"/>
  <c r="J59" i="25"/>
  <c r="J63" i="25"/>
  <c r="J67" i="25"/>
  <c r="J37" i="25"/>
  <c r="J43" i="25"/>
  <c r="J25" i="25"/>
  <c r="J31" i="25"/>
  <c r="J40" i="25"/>
  <c r="J49" i="25"/>
  <c r="J12" i="25"/>
  <c r="J16" i="25"/>
  <c r="J20" i="25"/>
  <c r="J24" i="25"/>
  <c r="J52" i="25"/>
  <c r="J57" i="25"/>
  <c r="J34" i="25"/>
  <c r="J38" i="25"/>
  <c r="J56" i="25"/>
  <c r="J60" i="25"/>
  <c r="J69" i="25"/>
  <c r="J10" i="25"/>
  <c r="J19" i="25"/>
  <c r="J27" i="25"/>
  <c r="J29" i="25"/>
  <c r="J42" i="25"/>
  <c r="J53" i="25"/>
  <c r="J55" i="25"/>
  <c r="J58" i="25"/>
  <c r="J61" i="25"/>
  <c r="J66" i="25"/>
  <c r="J70" i="25"/>
  <c r="J8" i="25"/>
  <c r="J28" i="25"/>
  <c r="J41" i="25"/>
  <c r="J45" i="25"/>
  <c r="J46" i="25"/>
  <c r="J50" i="25"/>
  <c r="J51" i="25"/>
  <c r="I41" i="25"/>
  <c r="I45" i="25"/>
  <c r="J54" i="25"/>
  <c r="I57" i="25"/>
  <c r="I58" i="25"/>
  <c r="I59" i="25"/>
  <c r="I62" i="25"/>
  <c r="I22" i="25"/>
  <c r="I30" i="25"/>
  <c r="I42" i="25"/>
  <c r="I54" i="25"/>
  <c r="I63" i="25"/>
  <c r="I69" i="25"/>
  <c r="I7" i="25"/>
  <c r="I11" i="25"/>
  <c r="I17" i="25"/>
  <c r="I27" i="25"/>
  <c r="I33" i="25"/>
  <c r="I52" i="25"/>
  <c r="I56" i="25"/>
  <c r="J68" i="25"/>
  <c r="I50" i="25"/>
  <c r="I53" i="25"/>
  <c r="I64" i="25"/>
  <c r="I66" i="25"/>
  <c r="J7" i="25"/>
  <c r="J11" i="25"/>
  <c r="J17" i="25"/>
  <c r="J22" i="25"/>
  <c r="J30" i="25"/>
  <c r="J33" i="25"/>
  <c r="J39" i="25"/>
  <c r="J44" i="25"/>
  <c r="J47" i="25"/>
  <c r="I60" i="25"/>
  <c r="I65" i="25"/>
  <c r="J65" i="25"/>
  <c r="I67" i="25"/>
  <c r="I70" i="25"/>
  <c r="J62" i="25"/>
  <c r="I68" i="25"/>
  <c r="H68" i="25" l="1"/>
  <c r="H53" i="25"/>
  <c r="H17" i="25"/>
  <c r="H70" i="25"/>
  <c r="H7" i="25"/>
  <c r="H42" i="25"/>
  <c r="H51" i="25"/>
  <c r="H61" i="25"/>
  <c r="H57" i="25"/>
  <c r="H26" i="25"/>
  <c r="H21" i="25"/>
  <c r="H58" i="25"/>
  <c r="H34" i="25"/>
  <c r="H13" i="25"/>
  <c r="H49" i="25"/>
  <c r="H40" i="25"/>
  <c r="H36" i="25"/>
  <c r="H18" i="25"/>
  <c r="H12" i="25"/>
  <c r="H46" i="25"/>
  <c r="H25" i="25"/>
  <c r="H8" i="25"/>
  <c r="H32" i="25"/>
  <c r="H14" i="25"/>
  <c r="H24" i="25"/>
  <c r="H64" i="25"/>
  <c r="H38" i="25"/>
  <c r="H10" i="25"/>
  <c r="H55" i="25"/>
  <c r="H41" i="25"/>
  <c r="H39" i="25"/>
  <c r="H11" i="25"/>
  <c r="H62" i="25"/>
  <c r="H65" i="25"/>
  <c r="H28" i="25"/>
  <c r="H69" i="25"/>
  <c r="H29" i="25"/>
  <c r="H52" i="25"/>
  <c r="H20" i="25"/>
  <c r="H15" i="25"/>
  <c r="H31" i="25"/>
  <c r="H47" i="25"/>
  <c r="H33" i="25"/>
  <c r="H27" i="25"/>
  <c r="H54" i="25"/>
  <c r="H60" i="25"/>
  <c r="H35" i="25"/>
  <c r="H43" i="25"/>
  <c r="H48" i="25"/>
  <c r="H23" i="25"/>
  <c r="K48" i="25"/>
  <c r="H63" i="25"/>
  <c r="H50" i="25"/>
  <c r="H56" i="25"/>
  <c r="H9" i="25"/>
  <c r="H37" i="25"/>
  <c r="H59" i="25"/>
  <c r="H44" i="25"/>
  <c r="H30" i="25"/>
  <c r="H22" i="25"/>
  <c r="H66" i="25"/>
  <c r="H16" i="25"/>
  <c r="H67" i="25"/>
  <c r="H19" i="25"/>
  <c r="I71" i="25"/>
  <c r="J71" i="25"/>
  <c r="K10" i="25" l="1"/>
  <c r="K19" i="25"/>
  <c r="K39" i="25"/>
  <c r="K27" i="25"/>
  <c r="K36" i="25"/>
  <c r="K47" i="25"/>
  <c r="H71" i="25"/>
  <c r="K11" i="25"/>
  <c r="K52" i="25"/>
  <c r="K60" i="25"/>
  <c r="K32" i="25"/>
  <c r="K43" i="25"/>
  <c r="K38" i="25"/>
  <c r="K46" i="25"/>
  <c r="K51" i="25"/>
  <c r="K50" i="25"/>
  <c r="K9" i="25"/>
  <c r="K57" i="25"/>
  <c r="K64" i="25"/>
  <c r="K68" i="25"/>
  <c r="K45" i="25"/>
  <c r="K69" i="25"/>
  <c r="K13" i="25"/>
  <c r="K25" i="25"/>
  <c r="K37" i="25"/>
  <c r="K65" i="25"/>
  <c r="K29" i="25"/>
  <c r="K14" i="25"/>
  <c r="K26" i="25"/>
  <c r="K40" i="25"/>
  <c r="K67" i="25"/>
  <c r="K41" i="25"/>
  <c r="K12" i="25"/>
  <c r="K17" i="25"/>
  <c r="K24" i="25"/>
  <c r="K31" i="25"/>
  <c r="K59" i="25"/>
  <c r="K53" i="25"/>
  <c r="K61" i="25"/>
  <c r="K49" i="25"/>
  <c r="K42" i="25"/>
  <c r="K62" i="25"/>
  <c r="K21" i="25"/>
  <c r="K33" i="25"/>
  <c r="K70" i="25"/>
  <c r="K15" i="25"/>
  <c r="K56" i="25"/>
  <c r="K18" i="25"/>
  <c r="K35" i="25"/>
  <c r="K16" i="25"/>
  <c r="K58" i="25"/>
  <c r="K63" i="25"/>
  <c r="K7" i="25"/>
  <c r="K30" i="25"/>
  <c r="K23" i="25"/>
  <c r="K34" i="25"/>
  <c r="K66" i="25"/>
  <c r="K55" i="25"/>
  <c r="K8" i="25"/>
  <c r="K54" i="25"/>
  <c r="K28" i="25"/>
  <c r="K44" i="25"/>
  <c r="K22" i="25"/>
  <c r="K20" i="25"/>
  <c r="K71" i="25" l="1"/>
  <c r="M5" i="23" l="1"/>
  <c r="L5" i="23"/>
  <c r="K5" i="23"/>
  <c r="J5" i="23"/>
  <c r="I5" i="23"/>
  <c r="M5" i="22"/>
  <c r="L5" i="22"/>
  <c r="K5" i="22"/>
  <c r="J5" i="22"/>
  <c r="I5" i="22"/>
  <c r="J57" i="22" l="1"/>
  <c r="L67" i="22"/>
  <c r="L32" i="22"/>
  <c r="L12" i="22"/>
  <c r="L51" i="22"/>
  <c r="L8" i="22"/>
  <c r="L16" i="22"/>
  <c r="L35" i="22"/>
  <c r="L48" i="22"/>
  <c r="L28" i="22"/>
  <c r="L66" i="22"/>
  <c r="K16" i="22"/>
  <c r="L27" i="22"/>
  <c r="L33" i="22"/>
  <c r="L43" i="22"/>
  <c r="L45" i="22"/>
  <c r="L56" i="22"/>
  <c r="L10" i="22"/>
  <c r="L13" i="22"/>
  <c r="L15" i="22"/>
  <c r="L23" i="22"/>
  <c r="L24" i="22"/>
  <c r="L25" i="22"/>
  <c r="L26" i="22"/>
  <c r="L29" i="22"/>
  <c r="L31" i="22"/>
  <c r="L34" i="22"/>
  <c r="L36" i="22"/>
  <c r="L37" i="22"/>
  <c r="L38" i="22"/>
  <c r="L40" i="22"/>
  <c r="L41" i="22"/>
  <c r="L49" i="22"/>
  <c r="L59" i="22"/>
  <c r="L61" i="22"/>
  <c r="L63" i="22"/>
  <c r="L64" i="22"/>
  <c r="L69" i="22"/>
  <c r="L70" i="22"/>
  <c r="I25" i="22"/>
  <c r="L14" i="22"/>
  <c r="L21" i="22"/>
  <c r="L57" i="22"/>
  <c r="L9" i="22"/>
  <c r="L17" i="22"/>
  <c r="L19" i="22"/>
  <c r="L20" i="22"/>
  <c r="J45" i="22"/>
  <c r="L46" i="22"/>
  <c r="L52" i="22"/>
  <c r="L55" i="22"/>
  <c r="L58" i="22"/>
  <c r="L53" i="22"/>
  <c r="L18" i="22"/>
  <c r="L11" i="22"/>
  <c r="L30" i="22"/>
  <c r="L39" i="22"/>
  <c r="L44" i="22"/>
  <c r="L65" i="22"/>
  <c r="L68" i="22"/>
  <c r="L7" i="22"/>
  <c r="L42" i="22"/>
  <c r="L54" i="22"/>
  <c r="L60" i="22"/>
  <c r="L62" i="22"/>
  <c r="L22" i="22"/>
  <c r="L47" i="22"/>
  <c r="L50" i="22"/>
  <c r="J8" i="22" l="1"/>
  <c r="J50" i="22"/>
  <c r="J37" i="22"/>
  <c r="J58" i="22"/>
  <c r="J35" i="22"/>
  <c r="J25" i="22"/>
  <c r="J14" i="22"/>
  <c r="J34" i="22"/>
  <c r="J18" i="22"/>
  <c r="J15" i="22"/>
  <c r="J62" i="22"/>
  <c r="J36" i="22"/>
  <c r="J69" i="22"/>
  <c r="J70" i="22"/>
  <c r="J13" i="22"/>
  <c r="J49" i="22"/>
  <c r="J41" i="22"/>
  <c r="J11" i="22"/>
  <c r="J67" i="22"/>
  <c r="J52" i="22"/>
  <c r="J23" i="22"/>
  <c r="J64" i="22"/>
  <c r="J42" i="22"/>
  <c r="J26" i="22"/>
  <c r="J10" i="22"/>
  <c r="J54" i="22"/>
  <c r="J19" i="22"/>
  <c r="J33" i="22"/>
  <c r="J51" i="22"/>
  <c r="J44" i="22"/>
  <c r="J12" i="22"/>
  <c r="J55" i="22"/>
  <c r="J43" i="22"/>
  <c r="J27" i="22"/>
  <c r="J31" i="22"/>
  <c r="J65" i="22"/>
  <c r="J7" i="22"/>
  <c r="J17" i="22"/>
  <c r="J39" i="22"/>
  <c r="J28" i="22"/>
  <c r="J60" i="22"/>
  <c r="J47" i="22"/>
  <c r="J20" i="22"/>
  <c r="J61" i="22"/>
  <c r="J38" i="22"/>
  <c r="J21" i="22"/>
  <c r="J66" i="22"/>
  <c r="J68" i="22"/>
  <c r="J29" i="22"/>
  <c r="J32" i="22"/>
  <c r="J46" i="22"/>
  <c r="J56" i="22"/>
  <c r="I30" i="22"/>
  <c r="J9" i="22"/>
  <c r="J53" i="22"/>
  <c r="J40" i="22"/>
  <c r="J30" i="22"/>
  <c r="J16" i="22"/>
  <c r="J22" i="22"/>
  <c r="J63" i="22"/>
  <c r="J24" i="22"/>
  <c r="J59" i="22"/>
  <c r="J48" i="22"/>
  <c r="I13" i="22"/>
  <c r="I31" i="22"/>
  <c r="I60" i="22"/>
  <c r="K50" i="22"/>
  <c r="I39" i="22"/>
  <c r="I62" i="22"/>
  <c r="I58" i="22"/>
  <c r="I15" i="22"/>
  <c r="I68" i="22"/>
  <c r="I67" i="22"/>
  <c r="I59" i="22"/>
  <c r="I16" i="22"/>
  <c r="I61" i="22"/>
  <c r="I47" i="22"/>
  <c r="I38" i="22"/>
  <c r="I45" i="22"/>
  <c r="K41" i="22"/>
  <c r="K42" i="22"/>
  <c r="K33" i="22"/>
  <c r="I28" i="22"/>
  <c r="I42" i="22"/>
  <c r="I20" i="22"/>
  <c r="I34" i="22"/>
  <c r="I26" i="22"/>
  <c r="K11" i="22"/>
  <c r="K65" i="22"/>
  <c r="K36" i="22"/>
  <c r="I54" i="22"/>
  <c r="I27" i="22"/>
  <c r="I12" i="22"/>
  <c r="I14" i="22"/>
  <c r="I64" i="22"/>
  <c r="I36" i="22"/>
  <c r="I55" i="22"/>
  <c r="K8" i="22"/>
  <c r="K10" i="22"/>
  <c r="K19" i="22"/>
  <c r="K21" i="22"/>
  <c r="K24" i="22"/>
  <c r="K28" i="22"/>
  <c r="K31" i="22"/>
  <c r="K55" i="22"/>
  <c r="K59" i="22"/>
  <c r="K63" i="22"/>
  <c r="K67" i="22"/>
  <c r="K12" i="22"/>
  <c r="K15" i="22"/>
  <c r="K35" i="22"/>
  <c r="K38" i="22"/>
  <c r="K40" i="22"/>
  <c r="K46" i="22"/>
  <c r="K53" i="22"/>
  <c r="K49" i="22"/>
  <c r="K9" i="22"/>
  <c r="K18" i="22"/>
  <c r="K20" i="22"/>
  <c r="K23" i="22"/>
  <c r="K26" i="22"/>
  <c r="K29" i="22"/>
  <c r="K56" i="22"/>
  <c r="K60" i="22"/>
  <c r="K64" i="22"/>
  <c r="K66" i="22"/>
  <c r="K58" i="22"/>
  <c r="K25" i="22"/>
  <c r="K39" i="22"/>
  <c r="K32" i="22"/>
  <c r="K22" i="22"/>
  <c r="K62" i="22"/>
  <c r="K45" i="22"/>
  <c r="K7" i="22"/>
  <c r="K17" i="22"/>
  <c r="K68" i="22"/>
  <c r="K43" i="22"/>
  <c r="K52" i="22"/>
  <c r="K37" i="22"/>
  <c r="K14" i="22"/>
  <c r="K61" i="22"/>
  <c r="K51" i="22"/>
  <c r="K48" i="22"/>
  <c r="K27" i="22"/>
  <c r="K13" i="22"/>
  <c r="K47" i="22"/>
  <c r="K54" i="22"/>
  <c r="K70" i="22"/>
  <c r="K30" i="22"/>
  <c r="K34" i="22"/>
  <c r="I17" i="22"/>
  <c r="I44" i="22"/>
  <c r="I35" i="22"/>
  <c r="I8" i="22"/>
  <c r="I48" i="22"/>
  <c r="I9" i="22"/>
  <c r="I21" i="22"/>
  <c r="I50" i="22"/>
  <c r="I66" i="22"/>
  <c r="I52" i="22"/>
  <c r="I33" i="22"/>
  <c r="I32" i="22"/>
  <c r="I10" i="22"/>
  <c r="I22" i="22"/>
  <c r="I18" i="22"/>
  <c r="I11" i="22"/>
  <c r="I70" i="22"/>
  <c r="I37" i="22"/>
  <c r="M14" i="22"/>
  <c r="K69" i="22"/>
  <c r="K57" i="22"/>
  <c r="K44" i="22"/>
  <c r="I40" i="22"/>
  <c r="I56" i="22"/>
  <c r="I65" i="22"/>
  <c r="I19" i="22"/>
  <c r="I23" i="22"/>
  <c r="I43" i="22"/>
  <c r="I49" i="22"/>
  <c r="I69" i="22"/>
  <c r="I29" i="22"/>
  <c r="I63" i="22"/>
  <c r="I51" i="22"/>
  <c r="I41" i="22"/>
  <c r="I24" i="22"/>
  <c r="I57" i="22"/>
  <c r="I53" i="22"/>
  <c r="I46" i="22"/>
  <c r="I7" i="22"/>
  <c r="L71" i="22"/>
  <c r="J71" i="22" l="1"/>
  <c r="M22" i="22"/>
  <c r="K71" i="22"/>
  <c r="M50" i="22"/>
  <c r="M42" i="22"/>
  <c r="M64" i="22"/>
  <c r="M15" i="22"/>
  <c r="M13" i="22"/>
  <c r="M36" i="22"/>
  <c r="M58" i="22"/>
  <c r="M39" i="22"/>
  <c r="M54" i="22"/>
  <c r="M12" i="22"/>
  <c r="M26" i="22"/>
  <c r="M46" i="22"/>
  <c r="M53" i="22"/>
  <c r="M51" i="22"/>
  <c r="M31" i="22"/>
  <c r="M38" i="22"/>
  <c r="M45" i="22"/>
  <c r="M52" i="22"/>
  <c r="M43" i="22"/>
  <c r="M23" i="22"/>
  <c r="M19" i="22"/>
  <c r="M7" i="22"/>
  <c r="M34" i="22"/>
  <c r="M44" i="22"/>
  <c r="M20" i="22"/>
  <c r="M47" i="22"/>
  <c r="M28" i="22"/>
  <c r="M61" i="22"/>
  <c r="M62" i="22"/>
  <c r="M70" i="22"/>
  <c r="M11" i="22"/>
  <c r="M18" i="22"/>
  <c r="M49" i="22"/>
  <c r="M66" i="22"/>
  <c r="M32" i="22"/>
  <c r="M40" i="22"/>
  <c r="M21" i="22"/>
  <c r="M63" i="22"/>
  <c r="M9" i="22"/>
  <c r="M33" i="22"/>
  <c r="M48" i="22"/>
  <c r="M8" i="22"/>
  <c r="M41" i="22"/>
  <c r="M68" i="22"/>
  <c r="M17" i="22"/>
  <c r="M35" i="22"/>
  <c r="M60" i="22"/>
  <c r="M55" i="22"/>
  <c r="M67" i="22"/>
  <c r="M57" i="22"/>
  <c r="M65" i="22"/>
  <c r="I71" i="22"/>
  <c r="M24" i="22"/>
  <c r="M37" i="22"/>
  <c r="M56" i="22"/>
  <c r="M59" i="22"/>
  <c r="M16" i="22"/>
  <c r="M29" i="22"/>
  <c r="M10" i="22"/>
  <c r="M69" i="22"/>
  <c r="M25" i="22"/>
  <c r="M30" i="22"/>
  <c r="M27" i="22"/>
  <c r="M71" i="22" l="1"/>
  <c r="O5" i="20" l="1"/>
  <c r="N5" i="20"/>
  <c r="M5" i="20"/>
  <c r="L5" i="20"/>
  <c r="K5" i="20"/>
  <c r="J5" i="20"/>
  <c r="O5" i="19"/>
  <c r="N5" i="19"/>
  <c r="M5" i="19"/>
  <c r="L5" i="19"/>
  <c r="K5" i="19"/>
  <c r="J5" i="19"/>
  <c r="L66" i="19" l="1"/>
  <c r="N70" i="19"/>
  <c r="J29" i="19"/>
  <c r="M43" i="19"/>
  <c r="K46" i="19"/>
  <c r="N23" i="19" l="1"/>
  <c r="N47" i="19"/>
  <c r="N66" i="19"/>
  <c r="L52" i="19"/>
  <c r="L70" i="19"/>
  <c r="L42" i="19"/>
  <c r="L51" i="19"/>
  <c r="N29" i="19"/>
  <c r="J22" i="19"/>
  <c r="N53" i="19"/>
  <c r="N46" i="19"/>
  <c r="N33" i="19"/>
  <c r="N35" i="19"/>
  <c r="J33" i="19"/>
  <c r="J19" i="19"/>
  <c r="J36" i="19"/>
  <c r="J37" i="19"/>
  <c r="N62" i="19"/>
  <c r="L57" i="19"/>
  <c r="L47" i="19"/>
  <c r="L13" i="19"/>
  <c r="L36" i="19"/>
  <c r="N17" i="19"/>
  <c r="N69" i="19"/>
  <c r="N26" i="19"/>
  <c r="N10" i="19"/>
  <c r="N19" i="19"/>
  <c r="N40" i="19"/>
  <c r="N65" i="19"/>
  <c r="N60" i="19"/>
  <c r="N30" i="19"/>
  <c r="L62" i="19"/>
  <c r="N27" i="19"/>
  <c r="N11" i="19"/>
  <c r="N54" i="19"/>
  <c r="L46" i="19"/>
  <c r="M62" i="19"/>
  <c r="N41" i="19"/>
  <c r="L41" i="19"/>
  <c r="L38" i="19"/>
  <c r="L10" i="19"/>
  <c r="N24" i="19"/>
  <c r="N36" i="19"/>
  <c r="N15" i="19"/>
  <c r="N58" i="19"/>
  <c r="L54" i="19"/>
  <c r="L65" i="19"/>
  <c r="N7" i="19"/>
  <c r="N50" i="19"/>
  <c r="L56" i="19"/>
  <c r="L59" i="19"/>
  <c r="L45" i="19"/>
  <c r="N45" i="19"/>
  <c r="N37" i="19"/>
  <c r="N34" i="19"/>
  <c r="N21" i="19"/>
  <c r="N13" i="19"/>
  <c r="N32" i="19"/>
  <c r="J41" i="19"/>
  <c r="J50" i="19"/>
  <c r="J28" i="19"/>
  <c r="J25" i="19"/>
  <c r="J18" i="19"/>
  <c r="J14" i="19"/>
  <c r="J27" i="19"/>
  <c r="J62" i="19"/>
  <c r="J51" i="19"/>
  <c r="J35" i="19"/>
  <c r="N44" i="19"/>
  <c r="N52" i="19"/>
  <c r="K56" i="19"/>
  <c r="J11" i="19"/>
  <c r="M60" i="19"/>
  <c r="J63" i="19"/>
  <c r="J46" i="19"/>
  <c r="J40" i="19"/>
  <c r="J13" i="19"/>
  <c r="J31" i="19"/>
  <c r="M50" i="19"/>
  <c r="M7" i="19"/>
  <c r="L32" i="19"/>
  <c r="L24" i="19"/>
  <c r="L23" i="19"/>
  <c r="L69" i="19"/>
  <c r="L25" i="19"/>
  <c r="L64" i="19"/>
  <c r="M19" i="19"/>
  <c r="M66" i="19"/>
  <c r="M30" i="19"/>
  <c r="L11" i="19"/>
  <c r="L28" i="19"/>
  <c r="L22" i="19"/>
  <c r="L15" i="19"/>
  <c r="L67" i="19"/>
  <c r="L21" i="19"/>
  <c r="L37" i="19"/>
  <c r="M59" i="19"/>
  <c r="N48" i="19"/>
  <c r="K32" i="19"/>
  <c r="J60" i="19"/>
  <c r="J47" i="19"/>
  <c r="J30" i="19"/>
  <c r="L68" i="19"/>
  <c r="L60" i="19"/>
  <c r="L30" i="19"/>
  <c r="J65" i="19"/>
  <c r="J53" i="19"/>
  <c r="K11" i="19"/>
  <c r="L55" i="19"/>
  <c r="J58" i="19"/>
  <c r="J42" i="19"/>
  <c r="J55" i="19"/>
  <c r="J39" i="19"/>
  <c r="J16" i="19"/>
  <c r="J9" i="19"/>
  <c r="J20" i="19"/>
  <c r="J12" i="19"/>
  <c r="L44" i="19"/>
  <c r="L20" i="19"/>
  <c r="L34" i="19"/>
  <c r="L12" i="19"/>
  <c r="L39" i="19"/>
  <c r="L7" i="19"/>
  <c r="L19" i="19"/>
  <c r="L61" i="19"/>
  <c r="L29" i="19"/>
  <c r="L17" i="19"/>
  <c r="K19" i="19"/>
  <c r="L53" i="19"/>
  <c r="L9" i="19"/>
  <c r="J61" i="19"/>
  <c r="J49" i="19"/>
  <c r="J45" i="19"/>
  <c r="J68" i="19"/>
  <c r="L33" i="19"/>
  <c r="L27" i="19"/>
  <c r="K68" i="19"/>
  <c r="J7" i="19"/>
  <c r="L50" i="19"/>
  <c r="L43" i="19"/>
  <c r="J54" i="19"/>
  <c r="J34" i="19"/>
  <c r="J52" i="19"/>
  <c r="J38" i="19"/>
  <c r="J15" i="19"/>
  <c r="J48" i="19"/>
  <c r="J56" i="19"/>
  <c r="J8" i="19"/>
  <c r="L40" i="19"/>
  <c r="L16" i="19"/>
  <c r="L31" i="19"/>
  <c r="L63" i="19"/>
  <c r="L35" i="19"/>
  <c r="L49" i="19"/>
  <c r="L8" i="19"/>
  <c r="L58" i="19"/>
  <c r="L26" i="19"/>
  <c r="L14" i="19"/>
  <c r="K23" i="19"/>
  <c r="L48" i="19"/>
  <c r="L18" i="19"/>
  <c r="J57" i="19"/>
  <c r="M54" i="19"/>
  <c r="M52" i="19"/>
  <c r="M68" i="19"/>
  <c r="M27" i="19"/>
  <c r="K53" i="19"/>
  <c r="K30" i="19"/>
  <c r="M58" i="19"/>
  <c r="M23" i="19"/>
  <c r="M15" i="19"/>
  <c r="M55" i="19"/>
  <c r="M42" i="19"/>
  <c r="M38" i="19"/>
  <c r="M51" i="19"/>
  <c r="L58" i="27"/>
  <c r="M63" i="19"/>
  <c r="M22" i="19"/>
  <c r="M17" i="19"/>
  <c r="M26" i="19"/>
  <c r="M10" i="19"/>
  <c r="J69" i="19"/>
  <c r="J59" i="19"/>
  <c r="J67" i="19"/>
  <c r="J43" i="19"/>
  <c r="J23" i="19"/>
  <c r="J10" i="19"/>
  <c r="J44" i="19"/>
  <c r="J24" i="19"/>
  <c r="J32" i="19"/>
  <c r="J26" i="19"/>
  <c r="J66" i="19"/>
  <c r="J70" i="19"/>
  <c r="M69" i="19"/>
  <c r="J21" i="19"/>
  <c r="M67" i="19"/>
  <c r="M64" i="19"/>
  <c r="M45" i="19"/>
  <c r="M56" i="19"/>
  <c r="M53" i="19"/>
  <c r="M49" i="19"/>
  <c r="M44" i="19"/>
  <c r="M32" i="19"/>
  <c r="M20" i="19"/>
  <c r="M16" i="19"/>
  <c r="M40" i="19"/>
  <c r="M29" i="19"/>
  <c r="M24" i="19"/>
  <c r="M12" i="19"/>
  <c r="M31" i="19"/>
  <c r="M48" i="19"/>
  <c r="M36" i="19"/>
  <c r="M25" i="19"/>
  <c r="M9" i="19"/>
  <c r="M57" i="19"/>
  <c r="M37" i="19"/>
  <c r="M8" i="19"/>
  <c r="M28" i="19"/>
  <c r="M21" i="19"/>
  <c r="M41" i="19"/>
  <c r="M13" i="19"/>
  <c r="M65" i="19"/>
  <c r="M47" i="19"/>
  <c r="M18" i="19"/>
  <c r="M35" i="19"/>
  <c r="M46" i="19"/>
  <c r="M33" i="19"/>
  <c r="M70" i="19"/>
  <c r="M39" i="19"/>
  <c r="M11" i="19"/>
  <c r="K12" i="19"/>
  <c r="K47" i="19"/>
  <c r="M34" i="19"/>
  <c r="J64" i="19"/>
  <c r="M14" i="19"/>
  <c r="N61" i="19"/>
  <c r="N56" i="19"/>
  <c r="N49" i="19"/>
  <c r="N68" i="19"/>
  <c r="N51" i="19"/>
  <c r="N38" i="19"/>
  <c r="N9" i="19"/>
  <c r="N63" i="19"/>
  <c r="N57" i="19"/>
  <c r="N55" i="19"/>
  <c r="N64" i="19"/>
  <c r="N43" i="19"/>
  <c r="N25" i="19"/>
  <c r="N31" i="19"/>
  <c r="N12" i="19"/>
  <c r="N42" i="19"/>
  <c r="N39" i="19"/>
  <c r="N28" i="19"/>
  <c r="N22" i="19"/>
  <c r="N18" i="19"/>
  <c r="N14" i="19"/>
  <c r="N59" i="19"/>
  <c r="N8" i="19"/>
  <c r="N20" i="19"/>
  <c r="N16" i="19"/>
  <c r="N67" i="19"/>
  <c r="J17" i="19"/>
  <c r="M61" i="19"/>
  <c r="K7" i="19"/>
  <c r="K18" i="19"/>
  <c r="K9" i="19"/>
  <c r="K62" i="19"/>
  <c r="K60" i="19"/>
  <c r="K49" i="19"/>
  <c r="K33" i="19"/>
  <c r="K40" i="19"/>
  <c r="K20" i="19"/>
  <c r="K24" i="19"/>
  <c r="K26" i="19"/>
  <c r="K66" i="19"/>
  <c r="K38" i="19"/>
  <c r="K69" i="19"/>
  <c r="K61" i="19"/>
  <c r="K45" i="19"/>
  <c r="K37" i="19"/>
  <c r="K63" i="19"/>
  <c r="K57" i="19"/>
  <c r="K59" i="19"/>
  <c r="K31" i="19"/>
  <c r="K17" i="19"/>
  <c r="K15" i="19"/>
  <c r="K8" i="19"/>
  <c r="K29" i="19"/>
  <c r="K55" i="19"/>
  <c r="K51" i="19"/>
  <c r="K21" i="19"/>
  <c r="K13" i="19"/>
  <c r="K41" i="19"/>
  <c r="K10" i="19"/>
  <c r="K65" i="19"/>
  <c r="K48" i="19"/>
  <c r="K28" i="19"/>
  <c r="K35" i="19"/>
  <c r="K25" i="19"/>
  <c r="K58" i="19"/>
  <c r="K54" i="19"/>
  <c r="K27" i="19"/>
  <c r="K64" i="19"/>
  <c r="K14" i="19"/>
  <c r="K50" i="19"/>
  <c r="K70" i="19"/>
  <c r="K39" i="19"/>
  <c r="K52" i="19"/>
  <c r="K44" i="19"/>
  <c r="K36" i="19"/>
  <c r="K16" i="19"/>
  <c r="K43" i="19"/>
  <c r="K67" i="19"/>
  <c r="K22" i="19"/>
  <c r="O58" i="19"/>
  <c r="K34" i="19"/>
  <c r="K42" i="19"/>
  <c r="L53" i="27" l="1"/>
  <c r="L65" i="27"/>
  <c r="L71" i="19"/>
  <c r="O26" i="19"/>
  <c r="O59" i="19"/>
  <c r="M71" i="19"/>
  <c r="N71" i="19"/>
  <c r="L69" i="27"/>
  <c r="L32" i="27"/>
  <c r="L43" i="27"/>
  <c r="L51" i="27"/>
  <c r="L9" i="27"/>
  <c r="L38" i="27"/>
  <c r="L56" i="27"/>
  <c r="L64" i="27"/>
  <c r="L16" i="27"/>
  <c r="L24" i="27"/>
  <c r="L54" i="27"/>
  <c r="L59" i="27"/>
  <c r="L27" i="27"/>
  <c r="L57" i="27"/>
  <c r="L8" i="27"/>
  <c r="L55" i="27"/>
  <c r="L15" i="27"/>
  <c r="L36" i="27"/>
  <c r="L14" i="27"/>
  <c r="L30" i="27"/>
  <c r="L42" i="27"/>
  <c r="L50" i="27"/>
  <c r="L68" i="27"/>
  <c r="L12" i="27"/>
  <c r="L20" i="27"/>
  <c r="L49" i="27"/>
  <c r="L63" i="27"/>
  <c r="L35" i="27"/>
  <c r="L23" i="27"/>
  <c r="L11" i="27"/>
  <c r="L19" i="27"/>
  <c r="L18" i="27"/>
  <c r="L31" i="27"/>
  <c r="L25" i="27"/>
  <c r="L46" i="27"/>
  <c r="L60" i="27"/>
  <c r="L67" i="27"/>
  <c r="L39" i="27"/>
  <c r="L47" i="27"/>
  <c r="L28" i="27"/>
  <c r="O31" i="19"/>
  <c r="O52" i="19"/>
  <c r="L17" i="27"/>
  <c r="L10" i="27"/>
  <c r="L66" i="27"/>
  <c r="L52" i="27"/>
  <c r="O32" i="19"/>
  <c r="O12" i="19"/>
  <c r="L62" i="27"/>
  <c r="L29" i="27"/>
  <c r="L70" i="27"/>
  <c r="L13" i="27"/>
  <c r="L48" i="27"/>
  <c r="L61" i="27"/>
  <c r="L41" i="27"/>
  <c r="L22" i="27"/>
  <c r="L45" i="27"/>
  <c r="J71" i="19"/>
  <c r="L40" i="27"/>
  <c r="L37" i="27"/>
  <c r="L21" i="27"/>
  <c r="L7" i="27"/>
  <c r="L44" i="27"/>
  <c r="L26" i="27"/>
  <c r="L34" i="27"/>
  <c r="L33" i="27"/>
  <c r="K71" i="19"/>
  <c r="O22" i="19"/>
  <c r="O36" i="19"/>
  <c r="O8" i="19"/>
  <c r="O23" i="19"/>
  <c r="O43" i="19"/>
  <c r="O67" i="19"/>
  <c r="O9" i="19"/>
  <c r="O29" i="19"/>
  <c r="O57" i="19"/>
  <c r="O7" i="19"/>
  <c r="O49" i="19"/>
  <c r="O68" i="19"/>
  <c r="O60" i="19"/>
  <c r="O46" i="19"/>
  <c r="O63" i="19"/>
  <c r="O51" i="19"/>
  <c r="O41" i="19"/>
  <c r="O14" i="19"/>
  <c r="O66" i="19"/>
  <c r="O54" i="19"/>
  <c r="O17" i="19"/>
  <c r="O20" i="19"/>
  <c r="O39" i="19"/>
  <c r="O45" i="19"/>
  <c r="O62" i="19"/>
  <c r="O33" i="19"/>
  <c r="O38" i="19"/>
  <c r="O69" i="19"/>
  <c r="O11" i="19"/>
  <c r="O48" i="19"/>
  <c r="O35" i="19"/>
  <c r="O13" i="19"/>
  <c r="O37" i="19"/>
  <c r="O53" i="19"/>
  <c r="O27" i="19"/>
  <c r="O44" i="19"/>
  <c r="O55" i="19"/>
  <c r="O21" i="19"/>
  <c r="O64" i="19"/>
  <c r="O25" i="19"/>
  <c r="O65" i="19"/>
  <c r="O50" i="19"/>
  <c r="O18" i="19"/>
  <c r="O47" i="19"/>
  <c r="O61" i="19"/>
  <c r="O15" i="19"/>
  <c r="O42" i="19"/>
  <c r="O24" i="19"/>
  <c r="O10" i="19"/>
  <c r="O34" i="19"/>
  <c r="O40" i="19"/>
  <c r="O30" i="19"/>
  <c r="O56" i="19"/>
  <c r="O28" i="19"/>
  <c r="O19" i="19"/>
  <c r="O16" i="19"/>
  <c r="O70" i="19"/>
  <c r="L71" i="27" l="1"/>
  <c r="O71" i="19"/>
  <c r="K5" i="17" l="1"/>
  <c r="J5" i="17"/>
  <c r="I5" i="17"/>
  <c r="H5" i="17"/>
  <c r="K5" i="16"/>
  <c r="J5" i="16"/>
  <c r="I5" i="16"/>
  <c r="H5" i="16"/>
  <c r="J20" i="16" l="1"/>
  <c r="H60" i="16"/>
  <c r="I22" i="16"/>
  <c r="H64" i="16"/>
  <c r="H33" i="16" l="1"/>
  <c r="J31" i="16"/>
  <c r="I16" i="16"/>
  <c r="H15" i="16"/>
  <c r="I56" i="16"/>
  <c r="I50" i="16"/>
  <c r="I7" i="16"/>
  <c r="H45" i="16"/>
  <c r="H44" i="16"/>
  <c r="J34" i="16"/>
  <c r="J48" i="16"/>
  <c r="J13" i="16"/>
  <c r="J25" i="16"/>
  <c r="H14" i="16"/>
  <c r="H51" i="16"/>
  <c r="H58" i="16"/>
  <c r="H43" i="16"/>
  <c r="H41" i="16"/>
  <c r="H28" i="16"/>
  <c r="J54" i="16"/>
  <c r="J40" i="16"/>
  <c r="H26" i="16"/>
  <c r="H25" i="16"/>
  <c r="H16" i="16"/>
  <c r="H54" i="16"/>
  <c r="I27" i="16"/>
  <c r="I36" i="16"/>
  <c r="I58" i="16"/>
  <c r="I21" i="16"/>
  <c r="I14" i="16"/>
  <c r="I70" i="16"/>
  <c r="I53" i="16"/>
  <c r="I24" i="16"/>
  <c r="I69" i="16"/>
  <c r="I54" i="16"/>
  <c r="I17" i="16"/>
  <c r="I39" i="16"/>
  <c r="I35" i="16"/>
  <c r="I48" i="16"/>
  <c r="I20" i="16"/>
  <c r="I41" i="16"/>
  <c r="I10" i="16"/>
  <c r="I59" i="16"/>
  <c r="I66" i="16"/>
  <c r="I25" i="16"/>
  <c r="I51" i="16"/>
  <c r="I11" i="16"/>
  <c r="I26" i="16"/>
  <c r="I31" i="16"/>
  <c r="I40" i="16"/>
  <c r="I67" i="16"/>
  <c r="I42" i="16"/>
  <c r="I18" i="16"/>
  <c r="I68" i="16"/>
  <c r="I64" i="16"/>
  <c r="I32" i="16"/>
  <c r="I12" i="16"/>
  <c r="I19" i="16"/>
  <c r="I65" i="16"/>
  <c r="I55" i="16"/>
  <c r="I49" i="16"/>
  <c r="I9" i="16"/>
  <c r="I23" i="16"/>
  <c r="I45" i="16"/>
  <c r="I37" i="16"/>
  <c r="I46" i="16"/>
  <c r="I60" i="16"/>
  <c r="I33" i="16"/>
  <c r="I30" i="16"/>
  <c r="I52" i="16"/>
  <c r="I28" i="16"/>
  <c r="I8" i="16"/>
  <c r="I13" i="16"/>
  <c r="I61" i="16"/>
  <c r="I38" i="16"/>
  <c r="I47" i="16"/>
  <c r="I63" i="16"/>
  <c r="I29" i="16"/>
  <c r="I62" i="16"/>
  <c r="I44" i="16"/>
  <c r="I34" i="16"/>
  <c r="J58" i="16"/>
  <c r="J28" i="16"/>
  <c r="J37" i="16"/>
  <c r="J9" i="16"/>
  <c r="J59" i="16"/>
  <c r="I57" i="16"/>
  <c r="I15" i="16"/>
  <c r="I43" i="16"/>
  <c r="J61" i="16"/>
  <c r="J33" i="16"/>
  <c r="J39" i="16"/>
  <c r="J22" i="16"/>
  <c r="J63" i="16"/>
  <c r="J12" i="16"/>
  <c r="J49" i="16"/>
  <c r="J17" i="16"/>
  <c r="J21" i="16"/>
  <c r="J11" i="16"/>
  <c r="J62" i="16"/>
  <c r="J44" i="16"/>
  <c r="J36" i="16"/>
  <c r="J29" i="16"/>
  <c r="J10" i="16"/>
  <c r="J57" i="16"/>
  <c r="J38" i="16"/>
  <c r="J23" i="16"/>
  <c r="J7" i="16"/>
  <c r="J32" i="16"/>
  <c r="J68" i="16"/>
  <c r="J60" i="16"/>
  <c r="J35" i="16"/>
  <c r="J24" i="16"/>
  <c r="J65" i="16"/>
  <c r="J53" i="16"/>
  <c r="J26" i="16"/>
  <c r="J45" i="16"/>
  <c r="J41" i="16"/>
  <c r="J52" i="16"/>
  <c r="J16" i="16"/>
  <c r="J8" i="16"/>
  <c r="J66" i="16"/>
  <c r="J42" i="16"/>
  <c r="J30" i="16"/>
  <c r="J64" i="16"/>
  <c r="J27" i="16"/>
  <c r="J51" i="16"/>
  <c r="J46" i="16"/>
  <c r="J67" i="16"/>
  <c r="J47" i="16"/>
  <c r="J69" i="16"/>
  <c r="J55" i="16"/>
  <c r="J43" i="16"/>
  <c r="J18" i="16"/>
  <c r="J70" i="16"/>
  <c r="J15" i="16"/>
  <c r="J50" i="16"/>
  <c r="J56" i="16"/>
  <c r="J14" i="16"/>
  <c r="J19" i="16"/>
  <c r="H59" i="16"/>
  <c r="H65" i="16"/>
  <c r="H50" i="16"/>
  <c r="H57" i="16"/>
  <c r="H42" i="16"/>
  <c r="H67" i="16"/>
  <c r="H35" i="16"/>
  <c r="H61" i="16"/>
  <c r="H38" i="16"/>
  <c r="H9" i="16"/>
  <c r="H53" i="16"/>
  <c r="H46" i="16"/>
  <c r="H20" i="16"/>
  <c r="H7" i="16"/>
  <c r="H68" i="16"/>
  <c r="H22" i="16"/>
  <c r="H30" i="16"/>
  <c r="H70" i="16"/>
  <c r="H52" i="16"/>
  <c r="H39" i="16"/>
  <c r="H63" i="16"/>
  <c r="H31" i="16"/>
  <c r="H56" i="16"/>
  <c r="H24" i="16"/>
  <c r="H37" i="16"/>
  <c r="H8" i="16"/>
  <c r="H69" i="16"/>
  <c r="H34" i="16"/>
  <c r="H32" i="16"/>
  <c r="H62" i="16"/>
  <c r="H11" i="16"/>
  <c r="H66" i="16"/>
  <c r="H47" i="16"/>
  <c r="H12" i="16"/>
  <c r="H17" i="16"/>
  <c r="H10" i="16"/>
  <c r="H27" i="16"/>
  <c r="H18" i="16"/>
  <c r="H49" i="16"/>
  <c r="H36" i="16"/>
  <c r="H55" i="16"/>
  <c r="H19" i="16"/>
  <c r="H48" i="16"/>
  <c r="H21" i="16"/>
  <c r="H29" i="16"/>
  <c r="H13" i="16"/>
  <c r="H40" i="16"/>
  <c r="H23" i="16"/>
  <c r="J71" i="16" l="1"/>
  <c r="I71" i="16"/>
  <c r="H71" i="16"/>
  <c r="K64" i="16"/>
  <c r="K59" i="16"/>
  <c r="K49" i="16"/>
  <c r="K63" i="16"/>
  <c r="K31" i="16"/>
  <c r="K15" i="16"/>
  <c r="K40" i="16"/>
  <c r="K58" i="16"/>
  <c r="K37" i="16"/>
  <c r="K57" i="16"/>
  <c r="K7" i="16"/>
  <c r="K32" i="16"/>
  <c r="K44" i="16"/>
  <c r="K13" i="16"/>
  <c r="K33" i="16"/>
  <c r="K61" i="16"/>
  <c r="K66" i="16"/>
  <c r="K12" i="16"/>
  <c r="K10" i="16"/>
  <c r="K25" i="16"/>
  <c r="K67" i="16"/>
  <c r="K19" i="16"/>
  <c r="K26" i="16"/>
  <c r="K18" i="16"/>
  <c r="K52" i="16"/>
  <c r="K21" i="16"/>
  <c r="K48" i="16"/>
  <c r="K28" i="16"/>
  <c r="K41" i="16"/>
  <c r="K55" i="16"/>
  <c r="K27" i="16"/>
  <c r="K46" i="16"/>
  <c r="K38" i="16"/>
  <c r="K11" i="16"/>
  <c r="K34" i="16"/>
  <c r="K45" i="16"/>
  <c r="K16" i="16"/>
  <c r="K60" i="16"/>
  <c r="K54" i="16"/>
  <c r="K62" i="16"/>
  <c r="K65" i="16"/>
  <c r="K53" i="16"/>
  <c r="K39" i="16"/>
  <c r="K24" i="16"/>
  <c r="K69" i="16"/>
  <c r="K29" i="16"/>
  <c r="K51" i="16"/>
  <c r="K23" i="16"/>
  <c r="K30" i="16"/>
  <c r="K17" i="16"/>
  <c r="K43" i="16"/>
  <c r="K14" i="16"/>
  <c r="K36" i="16"/>
  <c r="K47" i="16"/>
  <c r="K9" i="16"/>
  <c r="K20" i="16"/>
  <c r="K70" i="16"/>
  <c r="K50" i="16"/>
  <c r="K22" i="16"/>
  <c r="K35" i="16"/>
  <c r="K56" i="16"/>
  <c r="K42" i="16"/>
  <c r="K8" i="16"/>
  <c r="K68" i="16"/>
  <c r="K71" i="16" l="1"/>
  <c r="K5" i="13" l="1"/>
  <c r="J5" i="13"/>
  <c r="I5" i="13"/>
  <c r="H5" i="13"/>
  <c r="I35" i="12"/>
  <c r="K5" i="12"/>
  <c r="J5" i="12"/>
  <c r="I5" i="12"/>
  <c r="H5" i="12"/>
  <c r="I21" i="12" l="1"/>
  <c r="I46" i="12"/>
  <c r="J66" i="12"/>
  <c r="I34" i="12"/>
  <c r="I14" i="12"/>
  <c r="J45" i="12"/>
  <c r="J15" i="12"/>
  <c r="J63" i="12"/>
  <c r="J57" i="12"/>
  <c r="J51" i="12"/>
  <c r="J9" i="12"/>
  <c r="J13" i="12"/>
  <c r="J53" i="12"/>
  <c r="I49" i="12"/>
  <c r="I37" i="12"/>
  <c r="I27" i="12"/>
  <c r="I25" i="12"/>
  <c r="I19" i="12"/>
  <c r="J24" i="12"/>
  <c r="J48" i="12"/>
  <c r="J16" i="12"/>
  <c r="J10" i="12"/>
  <c r="I59" i="12"/>
  <c r="I53" i="12"/>
  <c r="I41" i="12"/>
  <c r="I9" i="12"/>
  <c r="I66" i="12"/>
  <c r="J29" i="12"/>
  <c r="I45" i="12"/>
  <c r="I15" i="12"/>
  <c r="I60" i="12"/>
  <c r="I68" i="12"/>
  <c r="J56" i="12"/>
  <c r="J38" i="12"/>
  <c r="J36" i="12"/>
  <c r="J32" i="12"/>
  <c r="J28" i="12"/>
  <c r="J26" i="12"/>
  <c r="J20" i="12"/>
  <c r="J18" i="12"/>
  <c r="J12" i="12"/>
  <c r="J64" i="12"/>
  <c r="J34" i="12"/>
  <c r="J70" i="12"/>
  <c r="J46" i="12"/>
  <c r="J14" i="12"/>
  <c r="J8" i="12"/>
  <c r="J58" i="12"/>
  <c r="J52" i="12"/>
  <c r="J40" i="12"/>
  <c r="J69" i="12"/>
  <c r="J67" i="12"/>
  <c r="J61" i="12"/>
  <c r="J59" i="12"/>
  <c r="J55" i="12"/>
  <c r="J49" i="12"/>
  <c r="J43" i="12"/>
  <c r="J41" i="12"/>
  <c r="J37" i="12"/>
  <c r="J35" i="12"/>
  <c r="J31" i="12"/>
  <c r="J25" i="12"/>
  <c r="J23" i="12"/>
  <c r="J21" i="12"/>
  <c r="J19" i="12"/>
  <c r="J11" i="12"/>
  <c r="J7" i="12"/>
  <c r="I69" i="12"/>
  <c r="I65" i="12"/>
  <c r="I29" i="12"/>
  <c r="I13" i="12"/>
  <c r="I18" i="12"/>
  <c r="I20" i="12"/>
  <c r="I28" i="12"/>
  <c r="I38" i="12"/>
  <c r="I67" i="12"/>
  <c r="I51" i="12"/>
  <c r="I48" i="12"/>
  <c r="I70" i="12"/>
  <c r="I62" i="12"/>
  <c r="I58" i="12"/>
  <c r="I56" i="12"/>
  <c r="I54" i="12"/>
  <c r="I44" i="12"/>
  <c r="I42" i="12"/>
  <c r="I36" i="12"/>
  <c r="I32" i="12"/>
  <c r="I26" i="12"/>
  <c r="I24" i="12"/>
  <c r="I16" i="12"/>
  <c r="I12" i="12"/>
  <c r="I10" i="12"/>
  <c r="I8" i="12"/>
  <c r="I40" i="12"/>
  <c r="I64" i="12"/>
  <c r="I63" i="12"/>
  <c r="I61" i="12"/>
  <c r="I57" i="12"/>
  <c r="I55" i="12"/>
  <c r="I52" i="12"/>
  <c r="I50" i="12"/>
  <c r="I23" i="12"/>
  <c r="I43" i="12"/>
  <c r="I31" i="12"/>
  <c r="I7" i="12"/>
  <c r="J17" i="12"/>
  <c r="J22" i="12"/>
  <c r="J27" i="12"/>
  <c r="J30" i="12"/>
  <c r="J33" i="12"/>
  <c r="J39" i="12"/>
  <c r="J42" i="12"/>
  <c r="J47" i="12"/>
  <c r="I11" i="12"/>
  <c r="I17" i="12"/>
  <c r="I22" i="12"/>
  <c r="I30" i="12"/>
  <c r="I33" i="12"/>
  <c r="I39" i="12"/>
  <c r="J44" i="12"/>
  <c r="I47" i="12"/>
  <c r="J50" i="12"/>
  <c r="J54" i="12"/>
  <c r="J60" i="12"/>
  <c r="J62" i="12"/>
  <c r="J65" i="12"/>
  <c r="J68" i="12"/>
  <c r="J71" i="12" l="1"/>
  <c r="I71" i="12"/>
  <c r="H20" i="12" l="1"/>
  <c r="H55" i="12" l="1"/>
  <c r="H13" i="12"/>
  <c r="H8" i="12"/>
  <c r="H69" i="12"/>
  <c r="H38" i="12"/>
  <c r="H53" i="12"/>
  <c r="H52" i="12"/>
  <c r="H11" i="12"/>
  <c r="H35" i="12"/>
  <c r="H51" i="12"/>
  <c r="H42" i="12"/>
  <c r="H27" i="12"/>
  <c r="H68" i="12"/>
  <c r="H61" i="12"/>
  <c r="H28" i="12"/>
  <c r="H36" i="12"/>
  <c r="H70" i="12"/>
  <c r="H64" i="12"/>
  <c r="H63" i="12"/>
  <c r="H34" i="12"/>
  <c r="H58" i="12"/>
  <c r="H48" i="12"/>
  <c r="H14" i="12"/>
  <c r="H10" i="12"/>
  <c r="H43" i="12"/>
  <c r="H9" i="12"/>
  <c r="H32" i="12"/>
  <c r="H37" i="12"/>
  <c r="H56" i="12"/>
  <c r="H50" i="12"/>
  <c r="H25" i="12"/>
  <c r="H45" i="12"/>
  <c r="H22" i="12"/>
  <c r="H18" i="12"/>
  <c r="H57" i="12"/>
  <c r="H41" i="12"/>
  <c r="H65" i="12"/>
  <c r="H54" i="12"/>
  <c r="H12" i="12"/>
  <c r="H44" i="12"/>
  <c r="H49" i="12"/>
  <c r="H26" i="12"/>
  <c r="H30" i="12"/>
  <c r="H47" i="12"/>
  <c r="H19" i="12"/>
  <c r="H17" i="12"/>
  <c r="H67" i="12"/>
  <c r="H29" i="12"/>
  <c r="H39" i="12"/>
  <c r="H66" i="12"/>
  <c r="H21" i="12"/>
  <c r="H59" i="12"/>
  <c r="H46" i="12"/>
  <c r="H33" i="12"/>
  <c r="H60" i="12"/>
  <c r="H62" i="12"/>
  <c r="H15" i="12"/>
  <c r="H40" i="12"/>
  <c r="H16" i="12"/>
  <c r="H24" i="12"/>
  <c r="H31" i="12"/>
  <c r="H23" i="12"/>
  <c r="H7" i="12"/>
  <c r="K20" i="12"/>
  <c r="K26" i="12" l="1"/>
  <c r="K67" i="12"/>
  <c r="K58" i="12"/>
  <c r="K32" i="12"/>
  <c r="K21" i="12"/>
  <c r="K29" i="12"/>
  <c r="K44" i="12"/>
  <c r="K65" i="12"/>
  <c r="K66" i="12"/>
  <c r="K18" i="12"/>
  <c r="K55" i="12"/>
  <c r="K69" i="12"/>
  <c r="K43" i="12"/>
  <c r="K61" i="12"/>
  <c r="K42" i="12"/>
  <c r="K19" i="12"/>
  <c r="K9" i="12"/>
  <c r="K24" i="12"/>
  <c r="K57" i="12"/>
  <c r="K17" i="12"/>
  <c r="K47" i="12"/>
  <c r="K51" i="12"/>
  <c r="K34" i="12"/>
  <c r="K13" i="12"/>
  <c r="K11" i="12"/>
  <c r="K36" i="12"/>
  <c r="K31" i="12"/>
  <c r="K48" i="12"/>
  <c r="K14" i="12"/>
  <c r="K33" i="12"/>
  <c r="K46" i="12"/>
  <c r="K54" i="12"/>
  <c r="K41" i="12"/>
  <c r="K10" i="12"/>
  <c r="K15" i="12"/>
  <c r="K70" i="12"/>
  <c r="K62" i="12"/>
  <c r="K63" i="12"/>
  <c r="K59" i="12"/>
  <c r="K39" i="12"/>
  <c r="K30" i="12"/>
  <c r="K27" i="12"/>
  <c r="K56" i="12"/>
  <c r="K68" i="12"/>
  <c r="K12" i="12"/>
  <c r="K7" i="12"/>
  <c r="K45" i="12"/>
  <c r="K50" i="12"/>
  <c r="K37" i="12"/>
  <c r="K40" i="12"/>
  <c r="K64" i="12"/>
  <c r="K25" i="12"/>
  <c r="K8" i="12"/>
  <c r="K23" i="12"/>
  <c r="K53" i="12"/>
  <c r="K38" i="12"/>
  <c r="H71" i="12"/>
  <c r="K52" i="12"/>
  <c r="K49" i="12"/>
  <c r="K22" i="12"/>
  <c r="K35" i="12"/>
  <c r="K16" i="12"/>
  <c r="K60" i="12"/>
  <c r="K28" i="12"/>
  <c r="K71" i="12" l="1"/>
  <c r="K5" i="10" l="1"/>
  <c r="J5" i="10"/>
  <c r="I5" i="10"/>
  <c r="H5" i="10"/>
  <c r="K5" i="9"/>
  <c r="J5" i="9"/>
  <c r="I5" i="9"/>
  <c r="H5" i="9"/>
  <c r="D71" i="10" l="1"/>
  <c r="I21" i="9"/>
  <c r="H41" i="9"/>
  <c r="I39" i="9"/>
  <c r="I29" i="9"/>
  <c r="I31" i="9"/>
  <c r="J39" i="9"/>
  <c r="J49" i="9"/>
  <c r="J26" i="9"/>
  <c r="I13" i="9"/>
  <c r="I45" i="9"/>
  <c r="I19" i="9"/>
  <c r="I35" i="9"/>
  <c r="I48" i="9"/>
  <c r="J7" i="9"/>
  <c r="J55" i="9"/>
  <c r="I65" i="9"/>
  <c r="J24" i="9"/>
  <c r="J58" i="9"/>
  <c r="I17" i="9"/>
  <c r="J37" i="9"/>
  <c r="J59" i="9"/>
  <c r="I9" i="9"/>
  <c r="H9" i="9"/>
  <c r="I18" i="9"/>
  <c r="H37" i="9"/>
  <c r="J67" i="9"/>
  <c r="J46" i="9"/>
  <c r="J14" i="9"/>
  <c r="I20" i="9"/>
  <c r="J28" i="9"/>
  <c r="H36" i="9"/>
  <c r="J56" i="9"/>
  <c r="J62" i="9"/>
  <c r="I8" i="9"/>
  <c r="H20" i="9"/>
  <c r="I24" i="9"/>
  <c r="I37" i="9"/>
  <c r="I40" i="9"/>
  <c r="I43" i="9"/>
  <c r="I46" i="9"/>
  <c r="I14" i="9"/>
  <c r="J44" i="9"/>
  <c r="I16" i="9"/>
  <c r="K28" i="9"/>
  <c r="H28" i="9"/>
  <c r="I23" i="9"/>
  <c r="I10" i="9"/>
  <c r="H12" i="9"/>
  <c r="J20" i="9"/>
  <c r="H53" i="9"/>
  <c r="I12" i="9"/>
  <c r="J13" i="9"/>
  <c r="I15" i="9"/>
  <c r="J16" i="9"/>
  <c r="J29" i="9"/>
  <c r="J32" i="9"/>
  <c r="H40" i="9"/>
  <c r="J45" i="9"/>
  <c r="I47" i="9"/>
  <c r="J51" i="9"/>
  <c r="J61" i="9"/>
  <c r="J64" i="9"/>
  <c r="J70" i="9"/>
  <c r="K24" i="9"/>
  <c r="I32" i="9"/>
  <c r="I38" i="9"/>
  <c r="I64" i="9"/>
  <c r="J8" i="9"/>
  <c r="J69" i="9"/>
  <c r="E8" i="10"/>
  <c r="D11" i="10"/>
  <c r="E12" i="10"/>
  <c r="D15" i="10"/>
  <c r="E16" i="10"/>
  <c r="D19" i="10"/>
  <c r="E20" i="10"/>
  <c r="D23" i="10"/>
  <c r="E24" i="10"/>
  <c r="D27" i="10"/>
  <c r="E28" i="10"/>
  <c r="D31" i="10"/>
  <c r="E32" i="10"/>
  <c r="D35" i="10"/>
  <c r="E36" i="10"/>
  <c r="D39" i="10"/>
  <c r="E40" i="10"/>
  <c r="D43" i="10"/>
  <c r="E44" i="10"/>
  <c r="D47" i="10"/>
  <c r="E48" i="10"/>
  <c r="D51" i="10"/>
  <c r="E52" i="10"/>
  <c r="D55" i="10"/>
  <c r="E56" i="10"/>
  <c r="D59" i="10"/>
  <c r="E60" i="10"/>
  <c r="D63" i="10"/>
  <c r="E64" i="10"/>
  <c r="D67" i="10"/>
  <c r="E68" i="10"/>
  <c r="C17" i="10"/>
  <c r="C20" i="10"/>
  <c r="C36" i="10"/>
  <c r="C39" i="10"/>
  <c r="C52" i="10"/>
  <c r="C68" i="10"/>
  <c r="C7" i="10"/>
  <c r="E9" i="10"/>
  <c r="D10" i="10"/>
  <c r="E11" i="10"/>
  <c r="D14" i="10"/>
  <c r="E15" i="10"/>
  <c r="D18" i="10"/>
  <c r="E19" i="10"/>
  <c r="D22" i="10"/>
  <c r="E23" i="10"/>
  <c r="D26" i="10"/>
  <c r="E27" i="10"/>
  <c r="D30" i="10"/>
  <c r="E31" i="10"/>
  <c r="D34" i="10"/>
  <c r="E35" i="10"/>
  <c r="D38" i="10"/>
  <c r="E39" i="10"/>
  <c r="D42" i="10"/>
  <c r="E43" i="10"/>
  <c r="D46" i="10"/>
  <c r="E47" i="10"/>
  <c r="D50" i="10"/>
  <c r="E51" i="10"/>
  <c r="D54" i="10"/>
  <c r="E55" i="10"/>
  <c r="D58" i="10"/>
  <c r="E59" i="10"/>
  <c r="D62" i="10"/>
  <c r="E63" i="10"/>
  <c r="D66" i="10"/>
  <c r="E67" i="10"/>
  <c r="D70" i="10"/>
  <c r="C13" i="10"/>
  <c r="C16" i="10"/>
  <c r="C29" i="10"/>
  <c r="C32" i="10"/>
  <c r="C48" i="10"/>
  <c r="C64" i="10"/>
  <c r="C67" i="10"/>
  <c r="D7" i="10"/>
  <c r="D9" i="10"/>
  <c r="E10" i="10"/>
  <c r="D13" i="10"/>
  <c r="E14" i="10"/>
  <c r="D17" i="10"/>
  <c r="E18" i="10"/>
  <c r="D21" i="10"/>
  <c r="E22" i="10"/>
  <c r="D25" i="10"/>
  <c r="E26" i="10"/>
  <c r="D29" i="10"/>
  <c r="E30" i="10"/>
  <c r="D33" i="10"/>
  <c r="E34" i="10"/>
  <c r="D37" i="10"/>
  <c r="E38" i="10"/>
  <c r="D41" i="10"/>
  <c r="E42" i="10"/>
  <c r="D45" i="10"/>
  <c r="E46" i="10"/>
  <c r="D49" i="10"/>
  <c r="E50" i="10"/>
  <c r="D53" i="10"/>
  <c r="E54" i="10"/>
  <c r="D57" i="10"/>
  <c r="E58" i="10"/>
  <c r="D61" i="10"/>
  <c r="E62" i="10"/>
  <c r="D65" i="10"/>
  <c r="E66" i="10"/>
  <c r="D69" i="10"/>
  <c r="E70" i="10"/>
  <c r="C9" i="10"/>
  <c r="C12" i="10"/>
  <c r="C25" i="10"/>
  <c r="C28" i="10"/>
  <c r="C44" i="10"/>
  <c r="C47" i="10"/>
  <c r="C60" i="10"/>
  <c r="F21" i="10"/>
  <c r="E7" i="10"/>
  <c r="D12" i="10"/>
  <c r="E13" i="10"/>
  <c r="D16" i="10"/>
  <c r="E17" i="10"/>
  <c r="D20" i="10"/>
  <c r="E21" i="10"/>
  <c r="D24" i="10"/>
  <c r="E25" i="10"/>
  <c r="D28" i="10"/>
  <c r="E29" i="10"/>
  <c r="D32" i="10"/>
  <c r="E33" i="10"/>
  <c r="D36" i="10"/>
  <c r="E37" i="10"/>
  <c r="D40" i="10"/>
  <c r="E41" i="10"/>
  <c r="D44" i="10"/>
  <c r="E45" i="10"/>
  <c r="D48" i="10"/>
  <c r="E49" i="10"/>
  <c r="D52" i="10"/>
  <c r="E53" i="10"/>
  <c r="D56" i="10"/>
  <c r="E57" i="10"/>
  <c r="D60" i="10"/>
  <c r="E61" i="10"/>
  <c r="D64" i="10"/>
  <c r="E65" i="10"/>
  <c r="D68" i="10"/>
  <c r="E69" i="10"/>
  <c r="C8" i="10"/>
  <c r="C11" i="10"/>
  <c r="C24" i="10"/>
  <c r="C40" i="10"/>
  <c r="C56" i="10"/>
  <c r="C59" i="10"/>
  <c r="F16" i="10"/>
  <c r="D8" i="10"/>
  <c r="E71" i="10"/>
  <c r="H8" i="9"/>
  <c r="J10" i="9"/>
  <c r="J18" i="9"/>
  <c r="J23" i="9"/>
  <c r="H25" i="9"/>
  <c r="J34" i="9"/>
  <c r="J36" i="9"/>
  <c r="J38" i="9"/>
  <c r="J40" i="9"/>
  <c r="H45" i="9"/>
  <c r="H48" i="9"/>
  <c r="J50" i="9"/>
  <c r="H57" i="9"/>
  <c r="J66" i="9"/>
  <c r="J17" i="9"/>
  <c r="J52" i="9"/>
  <c r="C71" i="10"/>
  <c r="H13" i="9"/>
  <c r="J19" i="9"/>
  <c r="J21" i="9"/>
  <c r="H24" i="9"/>
  <c r="H29" i="9"/>
  <c r="H32" i="9"/>
  <c r="J35" i="9"/>
  <c r="J43" i="9"/>
  <c r="J48" i="9"/>
  <c r="H52" i="9"/>
  <c r="H56" i="9"/>
  <c r="H59" i="9"/>
  <c r="H64" i="9"/>
  <c r="J9" i="9"/>
  <c r="J12" i="9"/>
  <c r="J15" i="9"/>
  <c r="J25" i="9"/>
  <c r="J31" i="9"/>
  <c r="J41" i="9"/>
  <c r="J57" i="9"/>
  <c r="J60" i="9"/>
  <c r="J63" i="9"/>
  <c r="H18" i="9"/>
  <c r="C18" i="10"/>
  <c r="C14" i="10"/>
  <c r="H14" i="9"/>
  <c r="C70" i="10"/>
  <c r="H66" i="9"/>
  <c r="C66" i="10"/>
  <c r="C62" i="10"/>
  <c r="H58" i="9"/>
  <c r="C58" i="10"/>
  <c r="C54" i="10"/>
  <c r="C50" i="10"/>
  <c r="H50" i="9"/>
  <c r="C46" i="10"/>
  <c r="H46" i="9"/>
  <c r="C42" i="10"/>
  <c r="H38" i="9"/>
  <c r="C38" i="10"/>
  <c r="C34" i="10"/>
  <c r="H34" i="9"/>
  <c r="C30" i="10"/>
  <c r="C26" i="10"/>
  <c r="H26" i="9"/>
  <c r="C22" i="10"/>
  <c r="C10" i="10"/>
  <c r="H10" i="9"/>
  <c r="H23" i="9"/>
  <c r="C23" i="10"/>
  <c r="H31" i="9"/>
  <c r="C31" i="10"/>
  <c r="H43" i="9"/>
  <c r="C43" i="10"/>
  <c r="H15" i="9"/>
  <c r="C15" i="10"/>
  <c r="C27" i="10"/>
  <c r="H35" i="9"/>
  <c r="C35" i="10"/>
  <c r="H51" i="9"/>
  <c r="C51" i="10"/>
  <c r="H19" i="9"/>
  <c r="C19" i="10"/>
  <c r="H55" i="9"/>
  <c r="C55" i="10"/>
  <c r="H63" i="9"/>
  <c r="C63" i="10"/>
  <c r="H16" i="9"/>
  <c r="H21" i="9"/>
  <c r="C21" i="10"/>
  <c r="C33" i="10"/>
  <c r="C37" i="10"/>
  <c r="C41" i="10"/>
  <c r="C45" i="10"/>
  <c r="H49" i="9"/>
  <c r="C49" i="10"/>
  <c r="C53" i="10"/>
  <c r="C57" i="10"/>
  <c r="H61" i="9"/>
  <c r="C61" i="10"/>
  <c r="H65" i="9"/>
  <c r="C65" i="10"/>
  <c r="H69" i="9"/>
  <c r="C69" i="10"/>
  <c r="H7" i="9"/>
  <c r="H11" i="9"/>
  <c r="H42" i="9"/>
  <c r="I52" i="9"/>
  <c r="I58" i="9"/>
  <c r="I56" i="9"/>
  <c r="I54" i="9"/>
  <c r="I51" i="9"/>
  <c r="I22" i="9"/>
  <c r="I25" i="9"/>
  <c r="I26" i="9"/>
  <c r="I27" i="9"/>
  <c r="I36" i="9"/>
  <c r="I41" i="9"/>
  <c r="I53" i="9"/>
  <c r="I57" i="9"/>
  <c r="I61" i="9"/>
  <c r="H67" i="9"/>
  <c r="I50" i="9"/>
  <c r="I7" i="9"/>
  <c r="I11" i="9"/>
  <c r="I28" i="9"/>
  <c r="H30" i="9"/>
  <c r="I34" i="9"/>
  <c r="I49" i="9"/>
  <c r="I55" i="9"/>
  <c r="I59" i="9"/>
  <c r="I63" i="9"/>
  <c r="I66" i="9"/>
  <c r="J30" i="9"/>
  <c r="I33" i="9"/>
  <c r="J42" i="9"/>
  <c r="H44" i="9"/>
  <c r="I62" i="9"/>
  <c r="I69" i="9"/>
  <c r="J22" i="9"/>
  <c r="J27" i="9"/>
  <c r="I30" i="9"/>
  <c r="H33" i="9"/>
  <c r="I42" i="9"/>
  <c r="J47" i="9"/>
  <c r="H60" i="9"/>
  <c r="H62" i="9"/>
  <c r="H68" i="9"/>
  <c r="J11" i="9"/>
  <c r="H17" i="9"/>
  <c r="H22" i="9"/>
  <c r="H27" i="9"/>
  <c r="J33" i="9"/>
  <c r="H39" i="9"/>
  <c r="I44" i="9"/>
  <c r="H47" i="9"/>
  <c r="I70" i="9"/>
  <c r="J53" i="9"/>
  <c r="J54" i="9"/>
  <c r="I67" i="9"/>
  <c r="H54" i="9"/>
  <c r="I60" i="9"/>
  <c r="I68" i="9"/>
  <c r="J65" i="9"/>
  <c r="H70" i="9"/>
  <c r="J68" i="9"/>
  <c r="K5" i="5"/>
  <c r="J5" i="5"/>
  <c r="I5" i="5"/>
  <c r="H5" i="5"/>
  <c r="K5" i="4"/>
  <c r="J5" i="4"/>
  <c r="I5" i="4"/>
  <c r="H5" i="4"/>
  <c r="K5" i="2"/>
  <c r="J5" i="2"/>
  <c r="I5" i="2"/>
  <c r="H5" i="2"/>
  <c r="M5" i="3"/>
  <c r="L5" i="3"/>
  <c r="K5" i="3"/>
  <c r="J5" i="3"/>
  <c r="I5" i="3"/>
  <c r="K5" i="6"/>
  <c r="J5" i="6"/>
  <c r="I5" i="6"/>
  <c r="H5" i="6"/>
  <c r="I8" i="10" l="1"/>
  <c r="F34" i="10"/>
  <c r="I13" i="10"/>
  <c r="I39" i="10"/>
  <c r="I60" i="10"/>
  <c r="I44" i="10"/>
  <c r="I28" i="10"/>
  <c r="I37" i="10"/>
  <c r="I10" i="10"/>
  <c r="I47" i="10"/>
  <c r="I23" i="10"/>
  <c r="I64" i="10"/>
  <c r="I56" i="10"/>
  <c r="I32" i="10"/>
  <c r="I24" i="10"/>
  <c r="I16" i="10"/>
  <c r="I57" i="10"/>
  <c r="I41" i="10"/>
  <c r="I33" i="10"/>
  <c r="I25" i="10"/>
  <c r="I17" i="10"/>
  <c r="I9" i="10"/>
  <c r="I70" i="10"/>
  <c r="I54" i="10"/>
  <c r="I22" i="10"/>
  <c r="I14" i="10"/>
  <c r="I67" i="10"/>
  <c r="I35" i="10"/>
  <c r="I27" i="10"/>
  <c r="I52" i="10"/>
  <c r="I36" i="10"/>
  <c r="I20" i="10"/>
  <c r="I61" i="10"/>
  <c r="I45" i="10"/>
  <c r="F67" i="10"/>
  <c r="F15" i="10"/>
  <c r="F59" i="10"/>
  <c r="F29" i="10"/>
  <c r="F7" i="10"/>
  <c r="F48" i="10"/>
  <c r="F17" i="10"/>
  <c r="J12" i="10"/>
  <c r="K39" i="9"/>
  <c r="K56" i="9"/>
  <c r="K23" i="9"/>
  <c r="J62" i="10"/>
  <c r="J20" i="10"/>
  <c r="K29" i="9"/>
  <c r="K7" i="9"/>
  <c r="K16" i="9"/>
  <c r="K60" i="9"/>
  <c r="K22" i="9"/>
  <c r="K15" i="9"/>
  <c r="K13" i="9"/>
  <c r="K12" i="9"/>
  <c r="K55" i="9"/>
  <c r="K33" i="9"/>
  <c r="K47" i="9"/>
  <c r="K10" i="9"/>
  <c r="K42" i="9"/>
  <c r="K54" i="9"/>
  <c r="K66" i="9"/>
  <c r="F71" i="10"/>
  <c r="J23" i="10"/>
  <c r="J15" i="10"/>
  <c r="J36" i="10"/>
  <c r="K19" i="9"/>
  <c r="K21" i="9"/>
  <c r="K25" i="9"/>
  <c r="K44" i="9"/>
  <c r="K26" i="9"/>
  <c r="K62" i="9"/>
  <c r="J53" i="10"/>
  <c r="J17" i="10"/>
  <c r="J57" i="10"/>
  <c r="I53" i="10"/>
  <c r="J43" i="10"/>
  <c r="J35" i="10"/>
  <c r="J27" i="10"/>
  <c r="J11" i="10"/>
  <c r="J56" i="10"/>
  <c r="J48" i="10"/>
  <c r="J40" i="10"/>
  <c r="J32" i="10"/>
  <c r="J16" i="10"/>
  <c r="J8" i="10"/>
  <c r="J65" i="10"/>
  <c r="J7" i="10"/>
  <c r="H25" i="10"/>
  <c r="H20" i="10"/>
  <c r="J60" i="10"/>
  <c r="J9" i="10"/>
  <c r="J55" i="10"/>
  <c r="J14" i="10"/>
  <c r="J49" i="10"/>
  <c r="I49" i="10"/>
  <c r="K17" i="9"/>
  <c r="J69" i="10"/>
  <c r="J37" i="10"/>
  <c r="J29" i="10"/>
  <c r="J66" i="10"/>
  <c r="J58" i="10"/>
  <c r="H27" i="10"/>
  <c r="F28" i="10"/>
  <c r="H11" i="10"/>
  <c r="F19" i="10"/>
  <c r="K34" i="9"/>
  <c r="J33" i="10"/>
  <c r="J54" i="10"/>
  <c r="K59" i="9"/>
  <c r="K50" i="9"/>
  <c r="F58" i="10"/>
  <c r="K58" i="9"/>
  <c r="H62" i="10"/>
  <c r="I15" i="10"/>
  <c r="K32" i="9"/>
  <c r="F32" i="10"/>
  <c r="I31" i="10"/>
  <c r="I66" i="10"/>
  <c r="I63" i="10"/>
  <c r="F38" i="10"/>
  <c r="K38" i="9"/>
  <c r="I50" i="10"/>
  <c r="F20" i="10"/>
  <c r="K20" i="9"/>
  <c r="J41" i="10"/>
  <c r="I55" i="10"/>
  <c r="I26" i="10"/>
  <c r="F13" i="10"/>
  <c r="F55" i="10"/>
  <c r="F40" i="10"/>
  <c r="K40" i="9"/>
  <c r="J39" i="27"/>
  <c r="F27" i="10"/>
  <c r="J59" i="10"/>
  <c r="J39" i="10"/>
  <c r="J19" i="10"/>
  <c r="J52" i="10"/>
  <c r="J28" i="10"/>
  <c r="J31" i="10"/>
  <c r="J51" i="10"/>
  <c r="J44" i="10"/>
  <c r="J63" i="10"/>
  <c r="J67" i="10"/>
  <c r="J24" i="10"/>
  <c r="J64" i="10"/>
  <c r="J47" i="10"/>
  <c r="J68" i="10"/>
  <c r="J70" i="10"/>
  <c r="J50" i="10"/>
  <c r="J46" i="10"/>
  <c r="J42" i="10"/>
  <c r="J38" i="10"/>
  <c r="J34" i="10"/>
  <c r="J30" i="10"/>
  <c r="J26" i="10"/>
  <c r="J22" i="10"/>
  <c r="J18" i="10"/>
  <c r="J10" i="10"/>
  <c r="I7" i="10"/>
  <c r="K65" i="27"/>
  <c r="F43" i="10"/>
  <c r="K43" i="9"/>
  <c r="K8" i="9"/>
  <c r="K27" i="9"/>
  <c r="F35" i="10"/>
  <c r="K35" i="9"/>
  <c r="F64" i="10"/>
  <c r="K64" i="9"/>
  <c r="F25" i="10"/>
  <c r="F24" i="10"/>
  <c r="J61" i="10"/>
  <c r="J45" i="10"/>
  <c r="J25" i="10"/>
  <c r="J21" i="10"/>
  <c r="J13" i="10"/>
  <c r="F8" i="10"/>
  <c r="I62" i="10"/>
  <c r="I58" i="10"/>
  <c r="I42" i="10"/>
  <c r="I34" i="10"/>
  <c r="I30" i="10"/>
  <c r="I18" i="10"/>
  <c r="I51" i="10"/>
  <c r="I43" i="10"/>
  <c r="I19" i="10"/>
  <c r="F26" i="10"/>
  <c r="F12" i="10"/>
  <c r="I7" i="27"/>
  <c r="F56" i="10"/>
  <c r="F52" i="10"/>
  <c r="F23" i="10"/>
  <c r="F10" i="10"/>
  <c r="F66" i="10"/>
  <c r="H24" i="10"/>
  <c r="I69" i="10"/>
  <c r="H43" i="10"/>
  <c r="H23" i="10"/>
  <c r="H26" i="10"/>
  <c r="H14" i="10"/>
  <c r="H48" i="10"/>
  <c r="H13" i="10"/>
  <c r="I68" i="10"/>
  <c r="I48" i="10"/>
  <c r="I40" i="10"/>
  <c r="I12" i="10"/>
  <c r="H21" i="10"/>
  <c r="H35" i="10"/>
  <c r="H15" i="10"/>
  <c r="I65" i="10"/>
  <c r="I29" i="10"/>
  <c r="I21" i="10"/>
  <c r="I46" i="10"/>
  <c r="I38" i="10"/>
  <c r="I59" i="10"/>
  <c r="I11" i="10"/>
  <c r="H9" i="10"/>
  <c r="H53" i="10"/>
  <c r="H42" i="10"/>
  <c r="H22" i="10"/>
  <c r="H57" i="10"/>
  <c r="H49" i="10"/>
  <c r="H51" i="10"/>
  <c r="H60" i="10"/>
  <c r="H31" i="10"/>
  <c r="H46" i="10"/>
  <c r="H18" i="10"/>
  <c r="H67" i="10"/>
  <c r="H29" i="10"/>
  <c r="H39" i="10"/>
  <c r="H56" i="10"/>
  <c r="H28" i="10"/>
  <c r="H68" i="10"/>
  <c r="H47" i="10"/>
  <c r="H30" i="10"/>
  <c r="H61" i="10"/>
  <c r="H41" i="10"/>
  <c r="H55" i="10"/>
  <c r="H44" i="10"/>
  <c r="H10" i="10"/>
  <c r="H38" i="10"/>
  <c r="H54" i="10"/>
  <c r="H66" i="10"/>
  <c r="H64" i="10"/>
  <c r="H16" i="10"/>
  <c r="H36" i="10"/>
  <c r="H40" i="10"/>
  <c r="H12" i="10"/>
  <c r="H17" i="10"/>
  <c r="H7" i="10"/>
  <c r="H70" i="10"/>
  <c r="H69" i="10"/>
  <c r="H45" i="10"/>
  <c r="H37" i="10"/>
  <c r="H63" i="10"/>
  <c r="H19" i="10"/>
  <c r="H34" i="10"/>
  <c r="H58" i="10"/>
  <c r="H32" i="10"/>
  <c r="H52" i="10"/>
  <c r="H59" i="10"/>
  <c r="H8" i="10"/>
  <c r="F65" i="10"/>
  <c r="F53" i="10"/>
  <c r="F70" i="10"/>
  <c r="K70" i="9"/>
  <c r="K65" i="9"/>
  <c r="H50" i="10"/>
  <c r="K61" i="9"/>
  <c r="F61" i="10"/>
  <c r="K41" i="9"/>
  <c r="F41" i="10"/>
  <c r="F33" i="10"/>
  <c r="F60" i="10"/>
  <c r="F31" i="10"/>
  <c r="K31" i="9"/>
  <c r="F22" i="10"/>
  <c r="F50" i="10"/>
  <c r="F30" i="10"/>
  <c r="K46" i="9"/>
  <c r="F46" i="10"/>
  <c r="K52" i="9"/>
  <c r="K67" i="9"/>
  <c r="H33" i="10"/>
  <c r="F69" i="10"/>
  <c r="K69" i="9"/>
  <c r="K45" i="9"/>
  <c r="F45" i="10"/>
  <c r="F37" i="10"/>
  <c r="K37" i="9"/>
  <c r="K63" i="9"/>
  <c r="F63" i="10"/>
  <c r="F47" i="10"/>
  <c r="F44" i="10"/>
  <c r="F11" i="10"/>
  <c r="K11" i="9"/>
  <c r="F42" i="10"/>
  <c r="F54" i="10"/>
  <c r="F18" i="10"/>
  <c r="K18" i="9"/>
  <c r="K48" i="9"/>
  <c r="K30" i="9"/>
  <c r="K53" i="9"/>
  <c r="H65" i="10"/>
  <c r="F51" i="10"/>
  <c r="K51" i="9"/>
  <c r="F57" i="10"/>
  <c r="K57" i="9"/>
  <c r="K49" i="9"/>
  <c r="F49" i="10"/>
  <c r="F39" i="10"/>
  <c r="K9" i="9"/>
  <c r="F9" i="10"/>
  <c r="F68" i="10"/>
  <c r="K68" i="9"/>
  <c r="F36" i="10"/>
  <c r="K36" i="9"/>
  <c r="F62" i="10"/>
  <c r="K14" i="9"/>
  <c r="F14" i="10"/>
  <c r="H71" i="9"/>
  <c r="J71" i="9"/>
  <c r="I71" i="9"/>
  <c r="K67" i="10" l="1"/>
  <c r="K36" i="10"/>
  <c r="K9" i="10"/>
  <c r="K57" i="10"/>
  <c r="K11" i="10"/>
  <c r="K46" i="10"/>
  <c r="K31" i="10"/>
  <c r="K61" i="10"/>
  <c r="K13" i="10"/>
  <c r="K48" i="10"/>
  <c r="K23" i="10"/>
  <c r="K59" i="10"/>
  <c r="K12" i="10"/>
  <c r="K25" i="10"/>
  <c r="K35" i="10"/>
  <c r="K51" i="10"/>
  <c r="K37" i="10"/>
  <c r="K69" i="10"/>
  <c r="K41" i="10"/>
  <c r="K26" i="10"/>
  <c r="K8" i="10"/>
  <c r="K66" i="10"/>
  <c r="K56" i="10"/>
  <c r="K64" i="10"/>
  <c r="K43" i="10"/>
  <c r="K20" i="10"/>
  <c r="K38" i="10"/>
  <c r="K58" i="10"/>
  <c r="K19" i="10"/>
  <c r="K28" i="10"/>
  <c r="K44" i="27"/>
  <c r="K15" i="10"/>
  <c r="K7" i="10"/>
  <c r="K17" i="10"/>
  <c r="K14" i="10"/>
  <c r="K49" i="10"/>
  <c r="K54" i="10"/>
  <c r="K33" i="10"/>
  <c r="K65" i="10"/>
  <c r="K10" i="10"/>
  <c r="K16" i="10"/>
  <c r="K32" i="10"/>
  <c r="K34" i="10"/>
  <c r="K30" i="10"/>
  <c r="K27" i="10"/>
  <c r="K39" i="10"/>
  <c r="K63" i="10"/>
  <c r="K45" i="10"/>
  <c r="K52" i="10"/>
  <c r="K21" i="10"/>
  <c r="K24" i="10"/>
  <c r="K40" i="10"/>
  <c r="K55" i="10"/>
  <c r="K29" i="10"/>
  <c r="I15" i="27"/>
  <c r="K32" i="27"/>
  <c r="K53" i="27"/>
  <c r="K29" i="27"/>
  <c r="J37" i="27"/>
  <c r="J8" i="27"/>
  <c r="I55" i="27"/>
  <c r="J16" i="27"/>
  <c r="J22" i="27"/>
  <c r="I40" i="27"/>
  <c r="I20" i="27"/>
  <c r="I21" i="27"/>
  <c r="K47" i="10"/>
  <c r="K70" i="27"/>
  <c r="I19" i="27"/>
  <c r="K13" i="27"/>
  <c r="K64" i="27"/>
  <c r="I12" i="27"/>
  <c r="I27" i="27"/>
  <c r="K45" i="27"/>
  <c r="K61" i="27"/>
  <c r="K16" i="27"/>
  <c r="K18" i="10"/>
  <c r="J71" i="10"/>
  <c r="M55" i="27"/>
  <c r="J70" i="27"/>
  <c r="J14" i="27"/>
  <c r="J9" i="27"/>
  <c r="J28" i="27"/>
  <c r="J48" i="27"/>
  <c r="J67" i="27"/>
  <c r="J17" i="27"/>
  <c r="J26" i="27"/>
  <c r="J33" i="27"/>
  <c r="J55" i="27"/>
  <c r="J53" i="27"/>
  <c r="J62" i="27"/>
  <c r="J69" i="27"/>
  <c r="J18" i="27"/>
  <c r="J25" i="27"/>
  <c r="J21" i="27"/>
  <c r="J59" i="27"/>
  <c r="J13" i="27"/>
  <c r="J31" i="27"/>
  <c r="J57" i="27"/>
  <c r="J60" i="27"/>
  <c r="J35" i="27"/>
  <c r="J45" i="27"/>
  <c r="J7" i="27"/>
  <c r="J20" i="27"/>
  <c r="J11" i="27"/>
  <c r="J56" i="27"/>
  <c r="J63" i="27"/>
  <c r="J51" i="27"/>
  <c r="J61" i="27"/>
  <c r="J10" i="27"/>
  <c r="J52" i="27"/>
  <c r="J58" i="27"/>
  <c r="J65" i="27"/>
  <c r="J41" i="27"/>
  <c r="J30" i="27"/>
  <c r="J19" i="27"/>
  <c r="J44" i="27"/>
  <c r="J50" i="27"/>
  <c r="J54" i="27"/>
  <c r="J42" i="27"/>
  <c r="J27" i="27"/>
  <c r="J34" i="27"/>
  <c r="J23" i="27"/>
  <c r="J49" i="27"/>
  <c r="J68" i="27"/>
  <c r="J29" i="27"/>
  <c r="J64" i="27"/>
  <c r="J47" i="27"/>
  <c r="J38" i="27"/>
  <c r="J15" i="27"/>
  <c r="J66" i="27"/>
  <c r="J32" i="27"/>
  <c r="J36" i="27"/>
  <c r="J12" i="27"/>
  <c r="J46" i="27"/>
  <c r="K42" i="10"/>
  <c r="K44" i="10"/>
  <c r="K22" i="10"/>
  <c r="J24" i="27"/>
  <c r="J40" i="27"/>
  <c r="J43" i="27"/>
  <c r="K68" i="27"/>
  <c r="K66" i="27"/>
  <c r="K17" i="27"/>
  <c r="K60" i="27"/>
  <c r="K10" i="27"/>
  <c r="K54" i="27"/>
  <c r="K36" i="27"/>
  <c r="K39" i="27"/>
  <c r="K21" i="27"/>
  <c r="K40" i="27"/>
  <c r="K15" i="27"/>
  <c r="K20" i="27"/>
  <c r="K47" i="27"/>
  <c r="K12" i="27"/>
  <c r="K28" i="27"/>
  <c r="K34" i="27"/>
  <c r="K50" i="27"/>
  <c r="K63" i="27"/>
  <c r="K7" i="27"/>
  <c r="K31" i="27"/>
  <c r="K23" i="27"/>
  <c r="K35" i="27"/>
  <c r="K67" i="27"/>
  <c r="K42" i="27"/>
  <c r="K52" i="27"/>
  <c r="K14" i="27"/>
  <c r="K24" i="27"/>
  <c r="K30" i="27"/>
  <c r="K43" i="27"/>
  <c r="K59" i="27"/>
  <c r="K25" i="27"/>
  <c r="K9" i="27"/>
  <c r="K41" i="27"/>
  <c r="K19" i="27"/>
  <c r="K22" i="27"/>
  <c r="K46" i="27"/>
  <c r="K38" i="27"/>
  <c r="K26" i="27"/>
  <c r="K57" i="27"/>
  <c r="K37" i="27"/>
  <c r="K62" i="27"/>
  <c r="K48" i="27"/>
  <c r="K33" i="27"/>
  <c r="K49" i="27"/>
  <c r="K55" i="27"/>
  <c r="K11" i="27"/>
  <c r="K56" i="27"/>
  <c r="K18" i="27"/>
  <c r="K58" i="27"/>
  <c r="K27" i="27"/>
  <c r="K69" i="27"/>
  <c r="K8" i="27"/>
  <c r="K51" i="27"/>
  <c r="I71" i="10"/>
  <c r="I67" i="27"/>
  <c r="I49" i="27"/>
  <c r="I22" i="27"/>
  <c r="I34" i="27"/>
  <c r="I11" i="27"/>
  <c r="I24" i="27"/>
  <c r="I57" i="27"/>
  <c r="I60" i="27"/>
  <c r="I42" i="27"/>
  <c r="I10" i="27"/>
  <c r="I29" i="27"/>
  <c r="I48" i="27"/>
  <c r="I51" i="27"/>
  <c r="I61" i="27"/>
  <c r="I64" i="27"/>
  <c r="I38" i="27"/>
  <c r="I9" i="27"/>
  <c r="I25" i="27"/>
  <c r="I36" i="27"/>
  <c r="I65" i="27"/>
  <c r="I68" i="27"/>
  <c r="I31" i="27"/>
  <c r="I37" i="27"/>
  <c r="I39" i="27"/>
  <c r="I70" i="27"/>
  <c r="I23" i="27"/>
  <c r="I52" i="27"/>
  <c r="I8" i="27"/>
  <c r="I43" i="27"/>
  <c r="I47" i="27"/>
  <c r="I63" i="27"/>
  <c r="I62" i="27"/>
  <c r="I14" i="27"/>
  <c r="I18" i="27"/>
  <c r="I54" i="27"/>
  <c r="I59" i="27"/>
  <c r="I13" i="27"/>
  <c r="I32" i="27"/>
  <c r="I66" i="27"/>
  <c r="I50" i="27"/>
  <c r="I16" i="27"/>
  <c r="I30" i="27"/>
  <c r="I33" i="27"/>
  <c r="I17" i="27"/>
  <c r="I56" i="27"/>
  <c r="I58" i="27"/>
  <c r="I53" i="27"/>
  <c r="I69" i="27"/>
  <c r="I41" i="27"/>
  <c r="I44" i="27"/>
  <c r="I35" i="27"/>
  <c r="I45" i="27"/>
  <c r="I46" i="27"/>
  <c r="I26" i="27"/>
  <c r="I28" i="27"/>
  <c r="H71" i="10"/>
  <c r="K62" i="10"/>
  <c r="K50" i="10"/>
  <c r="K60" i="10"/>
  <c r="K53" i="10"/>
  <c r="K71" i="9"/>
  <c r="K68" i="10"/>
  <c r="K70" i="10"/>
  <c r="M27" i="27" l="1"/>
  <c r="M47" i="27"/>
  <c r="M19" i="27"/>
  <c r="M32" i="27"/>
  <c r="M29" i="27"/>
  <c r="M7" i="27"/>
  <c r="M51" i="27"/>
  <c r="M28" i="27"/>
  <c r="M12" i="27"/>
  <c r="M45" i="27"/>
  <c r="M38" i="27"/>
  <c r="M8" i="27"/>
  <c r="M15" i="27"/>
  <c r="M65" i="27"/>
  <c r="M43" i="27"/>
  <c r="M66" i="27"/>
  <c r="M39" i="27"/>
  <c r="M16" i="27"/>
  <c r="K71" i="27"/>
  <c r="I71" i="27"/>
  <c r="J71" i="27"/>
  <c r="M26" i="27"/>
  <c r="M24" i="27"/>
  <c r="M44" i="27"/>
  <c r="M13" i="27"/>
  <c r="M48" i="27"/>
  <c r="M42" i="27"/>
  <c r="M41" i="27"/>
  <c r="M54" i="27"/>
  <c r="M59" i="27"/>
  <c r="M37" i="27"/>
  <c r="M31" i="27"/>
  <c r="M9" i="27"/>
  <c r="M61" i="27"/>
  <c r="M52" i="27"/>
  <c r="M60" i="27"/>
  <c r="M69" i="27"/>
  <c r="M67" i="27"/>
  <c r="M62" i="27"/>
  <c r="M11" i="27"/>
  <c r="M50" i="27"/>
  <c r="M14" i="27"/>
  <c r="M63" i="27"/>
  <c r="M56" i="27"/>
  <c r="M10" i="27"/>
  <c r="M57" i="27"/>
  <c r="M34" i="27"/>
  <c r="M17" i="27"/>
  <c r="M33" i="27"/>
  <c r="M68" i="27"/>
  <c r="M35" i="27"/>
  <c r="M53" i="27"/>
  <c r="M22" i="27"/>
  <c r="M49" i="27"/>
  <c r="M70" i="27"/>
  <c r="M18" i="27"/>
  <c r="M30" i="27"/>
  <c r="M58" i="27"/>
  <c r="M23" i="27"/>
  <c r="M21" i="27"/>
  <c r="M25" i="27"/>
  <c r="M64" i="27"/>
  <c r="M46" i="27"/>
  <c r="M40" i="27"/>
  <c r="M20" i="27"/>
  <c r="M36" i="27"/>
  <c r="K71" i="10"/>
  <c r="M5" i="8"/>
  <c r="L5" i="8"/>
  <c r="K5" i="8"/>
  <c r="J5" i="8"/>
  <c r="I5" i="8"/>
  <c r="M71" i="27" l="1"/>
  <c r="O5" i="1" l="1"/>
  <c r="N5" i="1"/>
  <c r="M5" i="1"/>
  <c r="L5" i="1"/>
  <c r="K5" i="1"/>
  <c r="J5" i="1"/>
  <c r="K67" i="6" l="1"/>
  <c r="K63" i="6"/>
  <c r="K59" i="6"/>
  <c r="K55" i="6"/>
  <c r="K51" i="6"/>
  <c r="K47" i="6"/>
  <c r="K43" i="6"/>
  <c r="K39" i="6"/>
  <c r="K35" i="6"/>
  <c r="K31" i="6"/>
  <c r="K23" i="6"/>
  <c r="K19" i="6"/>
  <c r="K15" i="6"/>
  <c r="K11" i="6"/>
  <c r="K67" i="5"/>
  <c r="K63" i="5"/>
  <c r="K59" i="5"/>
  <c r="K55" i="5"/>
  <c r="K51" i="5"/>
  <c r="K43" i="5"/>
  <c r="K31" i="5"/>
  <c r="K23" i="5"/>
  <c r="K19" i="5"/>
  <c r="K15" i="5"/>
  <c r="K11" i="5"/>
  <c r="J67" i="5"/>
  <c r="I67" i="5"/>
  <c r="H67" i="5"/>
  <c r="J63" i="5"/>
  <c r="H63" i="5"/>
  <c r="J59" i="5"/>
  <c r="I59" i="5"/>
  <c r="H59" i="5"/>
  <c r="J55" i="5"/>
  <c r="I55" i="5"/>
  <c r="H55" i="5"/>
  <c r="J51" i="5"/>
  <c r="H51" i="5"/>
  <c r="J43" i="5"/>
  <c r="H43" i="5"/>
  <c r="J35" i="5"/>
  <c r="I35" i="5"/>
  <c r="H35" i="5"/>
  <c r="J31" i="5"/>
  <c r="I31" i="5"/>
  <c r="H31" i="5"/>
  <c r="J23" i="5"/>
  <c r="H23" i="5"/>
  <c r="J19" i="5"/>
  <c r="I19" i="5"/>
  <c r="H19" i="5"/>
  <c r="J15" i="5"/>
  <c r="I15" i="5"/>
  <c r="H15" i="5"/>
  <c r="J11" i="5"/>
  <c r="I23" i="5"/>
  <c r="K67" i="4"/>
  <c r="K63" i="4"/>
  <c r="K59" i="4"/>
  <c r="K51" i="4"/>
  <c r="K43" i="4"/>
  <c r="K35" i="4"/>
  <c r="K31" i="4"/>
  <c r="K23" i="4"/>
  <c r="K19" i="4"/>
  <c r="K15" i="4"/>
  <c r="E71" i="13"/>
  <c r="D71" i="13"/>
  <c r="C71" i="13"/>
  <c r="J63" i="4"/>
  <c r="I47" i="4"/>
  <c r="H43" i="4"/>
  <c r="M43" i="3"/>
  <c r="M23" i="3"/>
  <c r="M19" i="3"/>
  <c r="M15" i="3"/>
  <c r="L61" i="3"/>
  <c r="I35" i="2"/>
  <c r="J63" i="3" l="1"/>
  <c r="I62" i="3"/>
  <c r="J29" i="3"/>
  <c r="K8" i="3"/>
  <c r="K15" i="3"/>
  <c r="K23" i="3"/>
  <c r="K24" i="3"/>
  <c r="K27" i="3"/>
  <c r="K34" i="3"/>
  <c r="K35" i="3"/>
  <c r="K38" i="3"/>
  <c r="K40" i="3"/>
  <c r="K56" i="3"/>
  <c r="K57" i="3"/>
  <c r="K67" i="3"/>
  <c r="K69" i="3"/>
  <c r="L9" i="3"/>
  <c r="L12" i="3"/>
  <c r="L14" i="3"/>
  <c r="L16" i="3"/>
  <c r="L22" i="3"/>
  <c r="L26" i="3"/>
  <c r="L34" i="3"/>
  <c r="L42" i="3"/>
  <c r="L43" i="3"/>
  <c r="L46" i="3"/>
  <c r="L52" i="3"/>
  <c r="L55" i="3"/>
  <c r="I8" i="3"/>
  <c r="I9" i="3"/>
  <c r="I10" i="3"/>
  <c r="I12" i="3"/>
  <c r="I13" i="3"/>
  <c r="I14" i="3"/>
  <c r="I15" i="3"/>
  <c r="I16" i="3"/>
  <c r="I18" i="3"/>
  <c r="I19" i="3"/>
  <c r="I20" i="3"/>
  <c r="I21" i="3"/>
  <c r="I22" i="3"/>
  <c r="I23" i="3"/>
  <c r="I24" i="3"/>
  <c r="I25" i="3"/>
  <c r="I26" i="3"/>
  <c r="I28" i="3"/>
  <c r="I29" i="3"/>
  <c r="I31" i="3"/>
  <c r="I32" i="3"/>
  <c r="I34" i="3"/>
  <c r="I35" i="3"/>
  <c r="I36" i="3"/>
  <c r="I37" i="3"/>
  <c r="I38" i="3"/>
  <c r="I40" i="3"/>
  <c r="I41" i="3"/>
  <c r="I42" i="3"/>
  <c r="I43" i="3"/>
  <c r="I45" i="3"/>
  <c r="I46" i="3"/>
  <c r="I48" i="3"/>
  <c r="I49" i="3"/>
  <c r="I51" i="3"/>
  <c r="I52" i="3"/>
  <c r="I54" i="3"/>
  <c r="I55" i="3"/>
  <c r="I56" i="3"/>
  <c r="I57" i="3"/>
  <c r="I58" i="3"/>
  <c r="I59" i="3"/>
  <c r="I61" i="3"/>
  <c r="I63" i="3"/>
  <c r="I64" i="3"/>
  <c r="I66" i="3"/>
  <c r="I67" i="3"/>
  <c r="I69" i="3"/>
  <c r="K10" i="3"/>
  <c r="K13" i="3"/>
  <c r="K14" i="3"/>
  <c r="K16" i="3"/>
  <c r="K18" i="3"/>
  <c r="K19" i="3"/>
  <c r="K20" i="3"/>
  <c r="K22" i="3"/>
  <c r="K26" i="3"/>
  <c r="K29" i="3"/>
  <c r="K31" i="3"/>
  <c r="K37" i="3"/>
  <c r="K39" i="3"/>
  <c r="K43" i="3"/>
  <c r="K46" i="3"/>
  <c r="K49" i="3"/>
  <c r="K51" i="3"/>
  <c r="K52" i="3"/>
  <c r="K55" i="3"/>
  <c r="K59" i="3"/>
  <c r="K60" i="3"/>
  <c r="K61" i="3"/>
  <c r="K63" i="3"/>
  <c r="K64" i="3"/>
  <c r="K68" i="3"/>
  <c r="L8" i="3"/>
  <c r="L10" i="3"/>
  <c r="L13" i="3"/>
  <c r="L15" i="3"/>
  <c r="L18" i="3"/>
  <c r="L20" i="3"/>
  <c r="L21" i="3"/>
  <c r="L23" i="3"/>
  <c r="L24" i="3"/>
  <c r="L25" i="3"/>
  <c r="L28" i="3"/>
  <c r="L29" i="3"/>
  <c r="L31" i="3"/>
  <c r="L32" i="3"/>
  <c r="L35" i="3"/>
  <c r="L36" i="3"/>
  <c r="L37" i="3"/>
  <c r="L38" i="3"/>
  <c r="L40" i="3"/>
  <c r="L41" i="3"/>
  <c r="L45" i="3"/>
  <c r="L48" i="3"/>
  <c r="L49" i="3"/>
  <c r="L51" i="3"/>
  <c r="L54" i="3"/>
  <c r="L56" i="3"/>
  <c r="L57" i="3"/>
  <c r="L58" i="3"/>
  <c r="L59" i="3"/>
  <c r="L62" i="3"/>
  <c r="L63" i="3"/>
  <c r="L64" i="3"/>
  <c r="L66" i="3"/>
  <c r="L67" i="3"/>
  <c r="J32" i="3"/>
  <c r="J37" i="3"/>
  <c r="J45" i="3"/>
  <c r="J52" i="3"/>
  <c r="J55" i="3"/>
  <c r="J60" i="3"/>
  <c r="J68" i="3"/>
  <c r="M11" i="1"/>
  <c r="M15" i="1"/>
  <c r="M19" i="1"/>
  <c r="M23" i="1"/>
  <c r="M31" i="1"/>
  <c r="M35" i="1"/>
  <c r="M43" i="1"/>
  <c r="M47" i="1"/>
  <c r="M51" i="1"/>
  <c r="M55" i="1"/>
  <c r="M59" i="1"/>
  <c r="M63" i="1"/>
  <c r="I19" i="2"/>
  <c r="J19" i="2"/>
  <c r="J35" i="2"/>
  <c r="K15" i="2"/>
  <c r="K23" i="2"/>
  <c r="K31" i="2"/>
  <c r="K35" i="2"/>
  <c r="K51" i="2"/>
  <c r="K55" i="2"/>
  <c r="K59" i="2"/>
  <c r="K63" i="2"/>
  <c r="J23" i="2"/>
  <c r="J27" i="2"/>
  <c r="J43" i="2"/>
  <c r="J51" i="2"/>
  <c r="J67" i="2"/>
  <c r="H23" i="2"/>
  <c r="H31" i="2"/>
  <c r="E7" i="13"/>
  <c r="J11" i="4"/>
  <c r="E11" i="13"/>
  <c r="J15" i="4"/>
  <c r="E15" i="13"/>
  <c r="D18" i="13"/>
  <c r="D22" i="13"/>
  <c r="J27" i="4"/>
  <c r="E27" i="13"/>
  <c r="D34" i="13"/>
  <c r="D38" i="13"/>
  <c r="C41" i="13"/>
  <c r="C45" i="13"/>
  <c r="C49" i="13"/>
  <c r="C53" i="13"/>
  <c r="C57" i="13"/>
  <c r="J59" i="4"/>
  <c r="E59" i="13"/>
  <c r="E63" i="13"/>
  <c r="J67" i="4"/>
  <c r="E67" i="13"/>
  <c r="C69" i="13"/>
  <c r="C8" i="13"/>
  <c r="D9" i="13"/>
  <c r="E10" i="13"/>
  <c r="C12" i="13"/>
  <c r="D13" i="13"/>
  <c r="E14" i="13"/>
  <c r="C16" i="13"/>
  <c r="D17" i="13"/>
  <c r="E18" i="13"/>
  <c r="C20" i="13"/>
  <c r="D21" i="13"/>
  <c r="E22" i="13"/>
  <c r="C24" i="13"/>
  <c r="D25" i="13"/>
  <c r="E26" i="13"/>
  <c r="C28" i="13"/>
  <c r="D29" i="13"/>
  <c r="E30" i="13"/>
  <c r="C32" i="13"/>
  <c r="D33" i="13"/>
  <c r="E34" i="13"/>
  <c r="C36" i="13"/>
  <c r="D37" i="13"/>
  <c r="E38" i="13"/>
  <c r="C40" i="13"/>
  <c r="D41" i="13"/>
  <c r="E42" i="13"/>
  <c r="C44" i="13"/>
  <c r="D45" i="13"/>
  <c r="E46" i="13"/>
  <c r="C48" i="13"/>
  <c r="D49" i="13"/>
  <c r="E50" i="13"/>
  <c r="C52" i="13"/>
  <c r="D53" i="13"/>
  <c r="E54" i="13"/>
  <c r="C56" i="13"/>
  <c r="D57" i="13"/>
  <c r="E58" i="13"/>
  <c r="C60" i="13"/>
  <c r="D61" i="13"/>
  <c r="E62" i="13"/>
  <c r="C64" i="13"/>
  <c r="D65" i="13"/>
  <c r="E66" i="13"/>
  <c r="C68" i="13"/>
  <c r="D69" i="13"/>
  <c r="E70" i="13"/>
  <c r="D10" i="13"/>
  <c r="D14" i="13"/>
  <c r="J19" i="4"/>
  <c r="E19" i="13"/>
  <c r="C25" i="13"/>
  <c r="H25" i="13" s="1"/>
  <c r="D30" i="13"/>
  <c r="C33" i="13"/>
  <c r="C37" i="13"/>
  <c r="D42" i="13"/>
  <c r="D46" i="13"/>
  <c r="J51" i="4"/>
  <c r="E51" i="13"/>
  <c r="J55" i="4"/>
  <c r="E55" i="13"/>
  <c r="C61" i="13"/>
  <c r="C65" i="13"/>
  <c r="D70" i="13"/>
  <c r="C7" i="13"/>
  <c r="D8" i="13"/>
  <c r="E9" i="13"/>
  <c r="C11" i="13"/>
  <c r="D12" i="13"/>
  <c r="E13" i="13"/>
  <c r="H15" i="4"/>
  <c r="C15" i="13"/>
  <c r="D16" i="13"/>
  <c r="E17" i="13"/>
  <c r="H19" i="4"/>
  <c r="C19" i="13"/>
  <c r="D20" i="13"/>
  <c r="E21" i="13"/>
  <c r="C23" i="13"/>
  <c r="D24" i="13"/>
  <c r="E25" i="13"/>
  <c r="C27" i="13"/>
  <c r="D28" i="13"/>
  <c r="E29" i="13"/>
  <c r="H31" i="4"/>
  <c r="C31" i="13"/>
  <c r="D32" i="13"/>
  <c r="E33" i="13"/>
  <c r="H35" i="4"/>
  <c r="C35" i="13"/>
  <c r="D36" i="13"/>
  <c r="E37" i="13"/>
  <c r="C39" i="13"/>
  <c r="D40" i="13"/>
  <c r="E41" i="13"/>
  <c r="C43" i="13"/>
  <c r="D44" i="13"/>
  <c r="E45" i="13"/>
  <c r="C47" i="13"/>
  <c r="D48" i="13"/>
  <c r="E49" i="13"/>
  <c r="H51" i="4"/>
  <c r="C51" i="13"/>
  <c r="D52" i="13"/>
  <c r="E53" i="13"/>
  <c r="H55" i="4"/>
  <c r="C55" i="13"/>
  <c r="D56" i="13"/>
  <c r="E57" i="13"/>
  <c r="H59" i="4"/>
  <c r="C59" i="13"/>
  <c r="D60" i="13"/>
  <c r="E61" i="13"/>
  <c r="H63" i="4"/>
  <c r="C63" i="13"/>
  <c r="D64" i="13"/>
  <c r="E65" i="13"/>
  <c r="H67" i="4"/>
  <c r="C67" i="13"/>
  <c r="D68" i="13"/>
  <c r="E69" i="13"/>
  <c r="F71" i="13"/>
  <c r="C9" i="13"/>
  <c r="C13" i="13"/>
  <c r="C17" i="13"/>
  <c r="C21" i="13"/>
  <c r="J23" i="4"/>
  <c r="E23" i="13"/>
  <c r="D26" i="13"/>
  <c r="C29" i="13"/>
  <c r="J31" i="4"/>
  <c r="E31" i="13"/>
  <c r="J35" i="4"/>
  <c r="E35" i="13"/>
  <c r="E39" i="13"/>
  <c r="J43" i="4"/>
  <c r="E43" i="13"/>
  <c r="E47" i="13"/>
  <c r="D50" i="13"/>
  <c r="D54" i="13"/>
  <c r="D58" i="13"/>
  <c r="D62" i="13"/>
  <c r="D66" i="13"/>
  <c r="I7" i="4"/>
  <c r="D7" i="13"/>
  <c r="E8" i="13"/>
  <c r="C10" i="13"/>
  <c r="D11" i="13"/>
  <c r="E12" i="13"/>
  <c r="C14" i="13"/>
  <c r="I15" i="4"/>
  <c r="D15" i="13"/>
  <c r="E16" i="13"/>
  <c r="C18" i="13"/>
  <c r="I19" i="4"/>
  <c r="D19" i="13"/>
  <c r="E20" i="13"/>
  <c r="C22" i="13"/>
  <c r="I23" i="4"/>
  <c r="D23" i="13"/>
  <c r="E24" i="13"/>
  <c r="C26" i="13"/>
  <c r="I27" i="4"/>
  <c r="D27" i="13"/>
  <c r="E28" i="13"/>
  <c r="C30" i="13"/>
  <c r="I31" i="4"/>
  <c r="D31" i="13"/>
  <c r="E32" i="13"/>
  <c r="C34" i="13"/>
  <c r="I35" i="4"/>
  <c r="D35" i="13"/>
  <c r="E36" i="13"/>
  <c r="C38" i="13"/>
  <c r="I39" i="4"/>
  <c r="D39" i="13"/>
  <c r="E40" i="13"/>
  <c r="C42" i="13"/>
  <c r="D43" i="13"/>
  <c r="E44" i="13"/>
  <c r="C46" i="13"/>
  <c r="D47" i="13"/>
  <c r="E48" i="13"/>
  <c r="C50" i="13"/>
  <c r="I51" i="4"/>
  <c r="D51" i="13"/>
  <c r="E52" i="13"/>
  <c r="C54" i="13"/>
  <c r="I55" i="4"/>
  <c r="D55" i="13"/>
  <c r="E56" i="13"/>
  <c r="C58" i="13"/>
  <c r="I59" i="4"/>
  <c r="D59" i="13"/>
  <c r="E60" i="13"/>
  <c r="C62" i="13"/>
  <c r="I63" i="4"/>
  <c r="D63" i="13"/>
  <c r="E64" i="13"/>
  <c r="C66" i="13"/>
  <c r="I67" i="4"/>
  <c r="D67" i="13"/>
  <c r="E68" i="13"/>
  <c r="C70" i="13"/>
  <c r="I13" i="26"/>
  <c r="J15" i="6"/>
  <c r="J23" i="6"/>
  <c r="J31" i="6"/>
  <c r="J35" i="6"/>
  <c r="J39" i="6"/>
  <c r="J43" i="6"/>
  <c r="J51" i="6"/>
  <c r="J55" i="6"/>
  <c r="J59" i="6"/>
  <c r="J63" i="6"/>
  <c r="J67" i="6"/>
  <c r="H43" i="6"/>
  <c r="H51" i="6"/>
  <c r="M55" i="3"/>
  <c r="M59" i="3"/>
  <c r="M63" i="3"/>
  <c r="M67" i="3"/>
  <c r="K15" i="1"/>
  <c r="K31" i="1"/>
  <c r="K35" i="1"/>
  <c r="K43" i="1"/>
  <c r="K51" i="1"/>
  <c r="K55" i="1"/>
  <c r="K59" i="1"/>
  <c r="K63" i="1"/>
  <c r="K19" i="1"/>
  <c r="K23" i="1"/>
  <c r="L10" i="1"/>
  <c r="L14" i="1"/>
  <c r="L15" i="1"/>
  <c r="L18" i="1"/>
  <c r="L19" i="1"/>
  <c r="L23" i="1"/>
  <c r="L26" i="1"/>
  <c r="L31" i="1"/>
  <c r="L34" i="1"/>
  <c r="L35" i="1"/>
  <c r="L38" i="1"/>
  <c r="L39" i="1"/>
  <c r="L43" i="1"/>
  <c r="L46" i="1"/>
  <c r="L51" i="1"/>
  <c r="L55" i="1"/>
  <c r="L58" i="1"/>
  <c r="L59" i="1"/>
  <c r="L63" i="1"/>
  <c r="L66" i="1"/>
  <c r="L67" i="1"/>
  <c r="M67" i="1"/>
  <c r="K67" i="1"/>
  <c r="K67" i="2"/>
  <c r="H35" i="2"/>
  <c r="L9" i="1"/>
  <c r="K10" i="1"/>
  <c r="L13" i="1"/>
  <c r="K14" i="1"/>
  <c r="K18" i="1"/>
  <c r="L21" i="1"/>
  <c r="K22" i="1"/>
  <c r="L25" i="1"/>
  <c r="K26" i="1"/>
  <c r="L29" i="1"/>
  <c r="K34" i="1"/>
  <c r="L37" i="1"/>
  <c r="K38" i="1"/>
  <c r="L41" i="1"/>
  <c r="L45" i="1"/>
  <c r="K46" i="1"/>
  <c r="L49" i="1"/>
  <c r="L57" i="1"/>
  <c r="K58" i="1"/>
  <c r="L61" i="1"/>
  <c r="K66" i="1"/>
  <c r="L69" i="1"/>
  <c r="K70" i="1"/>
  <c r="I8" i="2"/>
  <c r="I56" i="2"/>
  <c r="M66" i="3"/>
  <c r="L8" i="1"/>
  <c r="L12" i="1"/>
  <c r="L16" i="1"/>
  <c r="L20" i="1"/>
  <c r="L24" i="1"/>
  <c r="L28" i="1"/>
  <c r="L32" i="1"/>
  <c r="L36" i="1"/>
  <c r="L40" i="1"/>
  <c r="L44" i="1"/>
  <c r="L48" i="1"/>
  <c r="L52" i="1"/>
  <c r="L56" i="1"/>
  <c r="L64" i="1"/>
  <c r="L68" i="1"/>
  <c r="I26" i="2"/>
  <c r="I42" i="2"/>
  <c r="I50" i="3"/>
  <c r="K61" i="2"/>
  <c r="K8" i="1"/>
  <c r="K12" i="1"/>
  <c r="K16" i="1"/>
  <c r="K20" i="1"/>
  <c r="K24" i="1"/>
  <c r="K28" i="1"/>
  <c r="K32" i="1"/>
  <c r="K36" i="1"/>
  <c r="K40" i="1"/>
  <c r="K44" i="1"/>
  <c r="K48" i="1"/>
  <c r="K52" i="1"/>
  <c r="K56" i="1"/>
  <c r="K64" i="1"/>
  <c r="M36" i="3"/>
  <c r="K9" i="1"/>
  <c r="K13" i="1"/>
  <c r="K21" i="1"/>
  <c r="K25" i="1"/>
  <c r="K29" i="1"/>
  <c r="K37" i="1"/>
  <c r="K41" i="1"/>
  <c r="K45" i="1"/>
  <c r="K49" i="1"/>
  <c r="K57" i="1"/>
  <c r="K61" i="1"/>
  <c r="K69" i="1"/>
  <c r="M9" i="3"/>
  <c r="M13" i="3"/>
  <c r="M21" i="3"/>
  <c r="M25" i="3"/>
  <c r="M29" i="3"/>
  <c r="M41" i="3"/>
  <c r="M45" i="3"/>
  <c r="M57" i="3"/>
  <c r="M61" i="3"/>
  <c r="M69" i="3"/>
  <c r="M8" i="3"/>
  <c r="M16" i="3"/>
  <c r="M37" i="3"/>
  <c r="M49" i="3"/>
  <c r="M10" i="3"/>
  <c r="M26" i="3"/>
  <c r="M34" i="3"/>
  <c r="M46" i="3"/>
  <c r="M58" i="3"/>
  <c r="M20" i="3"/>
  <c r="M24" i="3"/>
  <c r="M28" i="3"/>
  <c r="M32" i="3"/>
  <c r="M40" i="3"/>
  <c r="M44" i="3"/>
  <c r="N9" i="1"/>
  <c r="I14" i="4"/>
  <c r="I42" i="4"/>
  <c r="I54" i="4"/>
  <c r="I58" i="4"/>
  <c r="H60" i="2"/>
  <c r="I18" i="6"/>
  <c r="K46" i="2"/>
  <c r="K47" i="3"/>
  <c r="J38" i="4"/>
  <c r="J58" i="4"/>
  <c r="J70" i="4"/>
  <c r="J14" i="4"/>
  <c r="J26" i="4"/>
  <c r="J34" i="4"/>
  <c r="K9" i="2"/>
  <c r="K41" i="2"/>
  <c r="J9" i="4"/>
  <c r="J69" i="4"/>
  <c r="H49" i="4"/>
  <c r="I10" i="5"/>
  <c r="I14" i="5"/>
  <c r="I62" i="5"/>
  <c r="I66" i="5"/>
  <c r="J10" i="4"/>
  <c r="J18" i="4"/>
  <c r="J42" i="4"/>
  <c r="J46" i="4"/>
  <c r="J66" i="4"/>
  <c r="M10" i="1"/>
  <c r="N17" i="1"/>
  <c r="N65" i="1"/>
  <c r="K42" i="1"/>
  <c r="K13" i="2"/>
  <c r="K49" i="2"/>
  <c r="J20" i="4"/>
  <c r="H21" i="4"/>
  <c r="H66" i="4"/>
  <c r="H10" i="4"/>
  <c r="H14" i="4"/>
  <c r="H38" i="4"/>
  <c r="H50" i="4"/>
  <c r="H58" i="4"/>
  <c r="H8" i="4"/>
  <c r="H12" i="4"/>
  <c r="H16" i="4"/>
  <c r="H20" i="4"/>
  <c r="H24" i="4"/>
  <c r="H28" i="4"/>
  <c r="J25" i="4"/>
  <c r="K16" i="4"/>
  <c r="H29" i="5"/>
  <c r="H37" i="5"/>
  <c r="J48" i="6"/>
  <c r="J25" i="6"/>
  <c r="L50" i="3"/>
  <c r="L17" i="3"/>
  <c r="L30" i="3"/>
  <c r="K57" i="2"/>
  <c r="K68" i="2"/>
  <c r="K45" i="2"/>
  <c r="K33" i="2"/>
  <c r="K25" i="2"/>
  <c r="K17" i="2"/>
  <c r="L33" i="3"/>
  <c r="M18" i="1"/>
  <c r="K50" i="3"/>
  <c r="J17" i="3"/>
  <c r="J13" i="4"/>
  <c r="J8" i="4"/>
  <c r="J12" i="4"/>
  <c r="J16" i="4"/>
  <c r="J24" i="4"/>
  <c r="J28" i="4"/>
  <c r="J32" i="4"/>
  <c r="J36" i="4"/>
  <c r="J40" i="4"/>
  <c r="J48" i="4"/>
  <c r="J52" i="4"/>
  <c r="J56" i="4"/>
  <c r="J64" i="4"/>
  <c r="I62" i="4"/>
  <c r="K21" i="4"/>
  <c r="K45" i="4"/>
  <c r="I8" i="5"/>
  <c r="I12" i="5"/>
  <c r="I16" i="5"/>
  <c r="I32" i="5"/>
  <c r="I40" i="5"/>
  <c r="I44" i="5"/>
  <c r="I56" i="5"/>
  <c r="I68" i="5"/>
  <c r="H18" i="5"/>
  <c r="K10" i="2"/>
  <c r="K14" i="2"/>
  <c r="K22" i="2"/>
  <c r="K26" i="2"/>
  <c r="K58" i="2"/>
  <c r="K70" i="2"/>
  <c r="K11" i="3"/>
  <c r="K30" i="3"/>
  <c r="M17" i="3"/>
  <c r="M33" i="3"/>
  <c r="J21" i="2"/>
  <c r="H46" i="2"/>
  <c r="K8" i="2"/>
  <c r="K16" i="2"/>
  <c r="K20" i="2"/>
  <c r="K24" i="2"/>
  <c r="K28" i="2"/>
  <c r="K32" i="2"/>
  <c r="K36" i="2"/>
  <c r="K40" i="2"/>
  <c r="K44" i="2"/>
  <c r="K48" i="2"/>
  <c r="K52" i="2"/>
  <c r="K60" i="2"/>
  <c r="I17" i="3"/>
  <c r="I30" i="3"/>
  <c r="I33" i="3"/>
  <c r="J21" i="4"/>
  <c r="J29" i="4"/>
  <c r="J37" i="4"/>
  <c r="J45" i="4"/>
  <c r="J57" i="4"/>
  <c r="J61" i="4"/>
  <c r="I21" i="5"/>
  <c r="I29" i="5"/>
  <c r="I37" i="5"/>
  <c r="I49" i="5"/>
  <c r="N10" i="1"/>
  <c r="N22" i="1"/>
  <c r="N26" i="1"/>
  <c r="N30" i="1"/>
  <c r="K33" i="1"/>
  <c r="N46" i="1"/>
  <c r="N54" i="1"/>
  <c r="N58" i="1"/>
  <c r="N62" i="1"/>
  <c r="K65" i="1"/>
  <c r="N66" i="1"/>
  <c r="L60" i="1"/>
  <c r="M8" i="1"/>
  <c r="N11" i="1"/>
  <c r="N15" i="1"/>
  <c r="N19" i="1"/>
  <c r="N23" i="1"/>
  <c r="N27" i="1"/>
  <c r="M28" i="1"/>
  <c r="M32" i="1"/>
  <c r="N39" i="1"/>
  <c r="N43" i="1"/>
  <c r="N47" i="1"/>
  <c r="M48" i="1"/>
  <c r="N51" i="1"/>
  <c r="M52" i="1"/>
  <c r="L53" i="1"/>
  <c r="N55" i="1"/>
  <c r="M56" i="1"/>
  <c r="N59" i="1"/>
  <c r="M60" i="1"/>
  <c r="K62" i="1"/>
  <c r="N63" i="1"/>
  <c r="M64" i="1"/>
  <c r="L65" i="1"/>
  <c r="N67" i="1"/>
  <c r="M68" i="1"/>
  <c r="M27" i="1"/>
  <c r="K54" i="1"/>
  <c r="K7" i="1"/>
  <c r="N8" i="1"/>
  <c r="M9" i="1"/>
  <c r="K11" i="1"/>
  <c r="N12" i="1"/>
  <c r="M13" i="1"/>
  <c r="N16" i="1"/>
  <c r="M17" i="1"/>
  <c r="N20" i="1"/>
  <c r="M21" i="1"/>
  <c r="L22" i="1"/>
  <c r="N24" i="1"/>
  <c r="M25" i="1"/>
  <c r="K27" i="1"/>
  <c r="N28" i="1"/>
  <c r="M29" i="1"/>
  <c r="L30" i="1"/>
  <c r="N32" i="1"/>
  <c r="M33" i="1"/>
  <c r="N36" i="1"/>
  <c r="M37" i="1"/>
  <c r="K39" i="1"/>
  <c r="N40" i="1"/>
  <c r="M41" i="1"/>
  <c r="L42" i="1"/>
  <c r="N44" i="1"/>
  <c r="M45" i="1"/>
  <c r="K47" i="1"/>
  <c r="N48" i="1"/>
  <c r="M49" i="1"/>
  <c r="L50" i="1"/>
  <c r="N52" i="1"/>
  <c r="M53" i="1"/>
  <c r="L54" i="1"/>
  <c r="N56" i="1"/>
  <c r="M57" i="1"/>
  <c r="N60" i="1"/>
  <c r="M61" i="1"/>
  <c r="L62" i="1"/>
  <c r="N64" i="1"/>
  <c r="M65" i="1"/>
  <c r="N68" i="1"/>
  <c r="M69" i="1"/>
  <c r="L70" i="1"/>
  <c r="M39" i="1"/>
  <c r="K50" i="1"/>
  <c r="M7" i="1"/>
  <c r="N14" i="1"/>
  <c r="K17" i="1"/>
  <c r="N18" i="1"/>
  <c r="N34" i="1"/>
  <c r="N38" i="1"/>
  <c r="N42" i="1"/>
  <c r="N50" i="1"/>
  <c r="K53" i="1"/>
  <c r="N70" i="1"/>
  <c r="N7" i="1"/>
  <c r="M12" i="1"/>
  <c r="M16" i="1"/>
  <c r="L17" i="1"/>
  <c r="M20" i="1"/>
  <c r="M24" i="1"/>
  <c r="N31" i="1"/>
  <c r="L33" i="1"/>
  <c r="N35" i="1"/>
  <c r="M36" i="1"/>
  <c r="M40" i="1"/>
  <c r="M44" i="1"/>
  <c r="L7" i="1"/>
  <c r="L11" i="1"/>
  <c r="N13" i="1"/>
  <c r="M14" i="1"/>
  <c r="N21" i="1"/>
  <c r="M22" i="1"/>
  <c r="N25" i="1"/>
  <c r="M26" i="1"/>
  <c r="L27" i="1"/>
  <c r="N29" i="1"/>
  <c r="M30" i="1"/>
  <c r="N33" i="1"/>
  <c r="M34" i="1"/>
  <c r="N37" i="1"/>
  <c r="M38" i="1"/>
  <c r="N41" i="1"/>
  <c r="M42" i="1"/>
  <c r="N45" i="1"/>
  <c r="M46" i="1"/>
  <c r="L47" i="1"/>
  <c r="N49" i="1"/>
  <c r="M50" i="1"/>
  <c r="N53" i="1"/>
  <c r="M54" i="1"/>
  <c r="M58" i="1"/>
  <c r="K60" i="1"/>
  <c r="N61" i="1"/>
  <c r="M62" i="1"/>
  <c r="M66" i="1"/>
  <c r="K68" i="1"/>
  <c r="N69" i="1"/>
  <c r="M70" i="1"/>
  <c r="K30" i="1"/>
  <c r="N57" i="1"/>
  <c r="J56" i="6"/>
  <c r="J32" i="6"/>
  <c r="J69" i="2"/>
  <c r="K36" i="4"/>
  <c r="K28" i="4"/>
  <c r="J14" i="2"/>
  <c r="J38" i="2"/>
  <c r="J46" i="2"/>
  <c r="J62" i="2"/>
  <c r="I8" i="4"/>
  <c r="K20" i="4"/>
  <c r="K24" i="4"/>
  <c r="K40" i="4"/>
  <c r="K56" i="4"/>
  <c r="K64" i="4"/>
  <c r="H34" i="5"/>
  <c r="H38" i="5"/>
  <c r="H58" i="5"/>
  <c r="H24" i="5"/>
  <c r="K21" i="5"/>
  <c r="J10" i="6"/>
  <c r="J30" i="6"/>
  <c r="J38" i="6"/>
  <c r="J54" i="6"/>
  <c r="J58" i="6"/>
  <c r="H8" i="2"/>
  <c r="I18" i="4"/>
  <c r="I66" i="4"/>
  <c r="K42" i="5"/>
  <c r="H21" i="6"/>
  <c r="H16" i="2"/>
  <c r="I12" i="4"/>
  <c r="I38" i="4"/>
  <c r="I43" i="4"/>
  <c r="I9" i="4"/>
  <c r="I13" i="4"/>
  <c r="I21" i="4"/>
  <c r="I25" i="4"/>
  <c r="I29" i="4"/>
  <c r="H12" i="2"/>
  <c r="H56" i="2"/>
  <c r="H64" i="2"/>
  <c r="K37" i="2"/>
  <c r="I10" i="4"/>
  <c r="I26" i="4"/>
  <c r="I30" i="4"/>
  <c r="I50" i="4"/>
  <c r="I16" i="4"/>
  <c r="I20" i="4"/>
  <c r="I24" i="4"/>
  <c r="I32" i="4"/>
  <c r="I36" i="4"/>
  <c r="I40" i="4"/>
  <c r="I52" i="4"/>
  <c r="I56" i="4"/>
  <c r="H34" i="4"/>
  <c r="K10" i="5"/>
  <c r="K14" i="5"/>
  <c r="K18" i="5"/>
  <c r="K22" i="5"/>
  <c r="K26" i="5"/>
  <c r="K34" i="5"/>
  <c r="K38" i="5"/>
  <c r="K46" i="5"/>
  <c r="K50" i="5"/>
  <c r="K58" i="5"/>
  <c r="K62" i="5"/>
  <c r="K66" i="5"/>
  <c r="K7" i="4"/>
  <c r="K11" i="4"/>
  <c r="K27" i="4"/>
  <c r="K47" i="4"/>
  <c r="K55" i="4"/>
  <c r="K69" i="4"/>
  <c r="K70" i="4"/>
  <c r="K13" i="4"/>
  <c r="K9" i="4"/>
  <c r="K66" i="4"/>
  <c r="K46" i="4"/>
  <c r="K29" i="4"/>
  <c r="J25" i="5"/>
  <c r="J20" i="5"/>
  <c r="J41" i="5"/>
  <c r="K70" i="5"/>
  <c r="K30" i="4"/>
  <c r="K39" i="4"/>
  <c r="K52" i="4"/>
  <c r="J34" i="5"/>
  <c r="I68" i="4"/>
  <c r="K44" i="4"/>
  <c r="J10" i="5"/>
  <c r="J18" i="5"/>
  <c r="J22" i="5"/>
  <c r="J26" i="5"/>
  <c r="J38" i="5"/>
  <c r="K58" i="6"/>
  <c r="K46" i="6"/>
  <c r="K41" i="6"/>
  <c r="K37" i="6"/>
  <c r="K25" i="6"/>
  <c r="K10" i="6"/>
  <c r="I34" i="4"/>
  <c r="J41" i="4"/>
  <c r="H57" i="4"/>
  <c r="K68" i="4"/>
  <c r="K9" i="5"/>
  <c r="K13" i="6"/>
  <c r="K66" i="6"/>
  <c r="K32" i="4"/>
  <c r="K48" i="4"/>
  <c r="K60" i="4"/>
  <c r="J14" i="5"/>
  <c r="K54" i="5"/>
  <c r="K65" i="5"/>
  <c r="I64" i="4"/>
  <c r="I46" i="4"/>
  <c r="I70" i="4"/>
  <c r="K47" i="5"/>
  <c r="K18" i="6"/>
  <c r="K64" i="6"/>
  <c r="K12" i="6"/>
  <c r="K16" i="6"/>
  <c r="K20" i="6"/>
  <c r="K24" i="6"/>
  <c r="K28" i="6"/>
  <c r="K32" i="6"/>
  <c r="K36" i="6"/>
  <c r="K40" i="6"/>
  <c r="K48" i="6"/>
  <c r="H32" i="4"/>
  <c r="I33" i="4"/>
  <c r="H36" i="4"/>
  <c r="I37" i="4"/>
  <c r="H40" i="4"/>
  <c r="I41" i="4"/>
  <c r="H44" i="4"/>
  <c r="I45" i="4"/>
  <c r="H48" i="4"/>
  <c r="I49" i="4"/>
  <c r="H52" i="4"/>
  <c r="I53" i="4"/>
  <c r="H56" i="4"/>
  <c r="I57" i="4"/>
  <c r="I61" i="4"/>
  <c r="H64" i="4"/>
  <c r="I69" i="4"/>
  <c r="K10" i="4"/>
  <c r="K14" i="4"/>
  <c r="K22" i="4"/>
  <c r="K26" i="4"/>
  <c r="K34" i="4"/>
  <c r="K38" i="4"/>
  <c r="K42" i="4"/>
  <c r="K50" i="4"/>
  <c r="K54" i="4"/>
  <c r="K58" i="4"/>
  <c r="K62" i="4"/>
  <c r="J8" i="5"/>
  <c r="J16" i="5"/>
  <c r="J28" i="5"/>
  <c r="J32" i="5"/>
  <c r="J36" i="5"/>
  <c r="J40" i="5"/>
  <c r="J48" i="5"/>
  <c r="J52" i="5"/>
  <c r="J56" i="5"/>
  <c r="J64" i="5"/>
  <c r="I46" i="5"/>
  <c r="K13" i="5"/>
  <c r="K25" i="5"/>
  <c r="K29" i="5"/>
  <c r="K37" i="5"/>
  <c r="K41" i="5"/>
  <c r="K45" i="5"/>
  <c r="K49" i="5"/>
  <c r="K57" i="5"/>
  <c r="K14" i="6"/>
  <c r="K26" i="6"/>
  <c r="K34" i="6"/>
  <c r="K38" i="6"/>
  <c r="J9" i="5"/>
  <c r="J13" i="5"/>
  <c r="J21" i="5"/>
  <c r="J29" i="5"/>
  <c r="J37" i="5"/>
  <c r="K12" i="5"/>
  <c r="K16" i="5"/>
  <c r="K20" i="5"/>
  <c r="K24" i="5"/>
  <c r="K28" i="5"/>
  <c r="K32" i="5"/>
  <c r="K36" i="5"/>
  <c r="K48" i="5"/>
  <c r="K52" i="5"/>
  <c r="K56" i="5"/>
  <c r="K9" i="6"/>
  <c r="K21" i="6"/>
  <c r="K29" i="6"/>
  <c r="K49" i="6"/>
  <c r="K57" i="6"/>
  <c r="K69" i="6"/>
  <c r="H49" i="5"/>
  <c r="H21" i="5"/>
  <c r="H26" i="5"/>
  <c r="H28" i="5"/>
  <c r="H48" i="5"/>
  <c r="H14" i="5"/>
  <c r="H46" i="5"/>
  <c r="H66" i="5"/>
  <c r="K53" i="5"/>
  <c r="H17" i="5"/>
  <c r="H20" i="5"/>
  <c r="I25" i="5"/>
  <c r="H36" i="5"/>
  <c r="H41" i="5"/>
  <c r="I50" i="5"/>
  <c r="H52" i="5"/>
  <c r="H61" i="5"/>
  <c r="H8" i="5"/>
  <c r="I9" i="5"/>
  <c r="H12" i="5"/>
  <c r="I13" i="5"/>
  <c r="H16" i="5"/>
  <c r="H32" i="5"/>
  <c r="H40" i="5"/>
  <c r="I45" i="5"/>
  <c r="H56" i="5"/>
  <c r="I57" i="5"/>
  <c r="I61" i="5"/>
  <c r="I69" i="5"/>
  <c r="H7" i="5"/>
  <c r="H69" i="5"/>
  <c r="H10" i="5"/>
  <c r="I39" i="5"/>
  <c r="I43" i="5"/>
  <c r="J13" i="6"/>
  <c r="H15" i="6"/>
  <c r="H23" i="6"/>
  <c r="H35" i="6"/>
  <c r="I36" i="6"/>
  <c r="J41" i="6"/>
  <c r="J45" i="6"/>
  <c r="J49" i="6"/>
  <c r="J69" i="6"/>
  <c r="H57" i="6"/>
  <c r="H28" i="6"/>
  <c r="H8" i="6"/>
  <c r="H66" i="6"/>
  <c r="H61" i="6"/>
  <c r="H56" i="6"/>
  <c r="K8" i="6"/>
  <c r="K52" i="6"/>
  <c r="J33" i="5"/>
  <c r="H57" i="5"/>
  <c r="H64" i="5"/>
  <c r="H9" i="5"/>
  <c r="H13" i="5"/>
  <c r="H25" i="5"/>
  <c r="H45" i="5"/>
  <c r="H65" i="5"/>
  <c r="H29" i="6"/>
  <c r="H32" i="6"/>
  <c r="H37" i="6"/>
  <c r="K60" i="5"/>
  <c r="K64" i="5"/>
  <c r="K61" i="5"/>
  <c r="K69" i="5"/>
  <c r="H9" i="6"/>
  <c r="I14" i="6"/>
  <c r="I20" i="6"/>
  <c r="I26" i="6"/>
  <c r="I28" i="6"/>
  <c r="I35" i="6"/>
  <c r="J36" i="6"/>
  <c r="I38" i="6"/>
  <c r="I42" i="6"/>
  <c r="K45" i="6"/>
  <c r="I47" i="6"/>
  <c r="K61" i="6"/>
  <c r="I64" i="6"/>
  <c r="I66" i="6"/>
  <c r="I8" i="6"/>
  <c r="I10" i="6"/>
  <c r="J12" i="6"/>
  <c r="J16" i="6"/>
  <c r="I19" i="6"/>
  <c r="J20" i="6"/>
  <c r="J24" i="6"/>
  <c r="J28" i="6"/>
  <c r="H34" i="6"/>
  <c r="J40" i="6"/>
  <c r="J44" i="6"/>
  <c r="I46" i="6"/>
  <c r="I59" i="6"/>
  <c r="I63" i="6"/>
  <c r="J68" i="6"/>
  <c r="I9" i="6"/>
  <c r="H12" i="6"/>
  <c r="I13" i="6"/>
  <c r="J14" i="6"/>
  <c r="H16" i="6"/>
  <c r="I17" i="6"/>
  <c r="J18" i="6"/>
  <c r="H20" i="6"/>
  <c r="I21" i="6"/>
  <c r="H24" i="6"/>
  <c r="I25" i="6"/>
  <c r="J26" i="6"/>
  <c r="I29" i="6"/>
  <c r="I33" i="6"/>
  <c r="J34" i="6"/>
  <c r="H36" i="6"/>
  <c r="I37" i="6"/>
  <c r="H40" i="6"/>
  <c r="I41" i="6"/>
  <c r="J42" i="6"/>
  <c r="H44" i="6"/>
  <c r="I45" i="6"/>
  <c r="J46" i="6"/>
  <c r="H48" i="6"/>
  <c r="I49" i="6"/>
  <c r="H52" i="6"/>
  <c r="I57" i="6"/>
  <c r="I61" i="6"/>
  <c r="J62" i="6"/>
  <c r="H64" i="6"/>
  <c r="J66" i="6"/>
  <c r="I7" i="6"/>
  <c r="J8" i="6"/>
  <c r="I15" i="6"/>
  <c r="H18" i="6"/>
  <c r="J19" i="6"/>
  <c r="I23" i="6"/>
  <c r="I27" i="6"/>
  <c r="I31" i="6"/>
  <c r="I32" i="6"/>
  <c r="I34" i="6"/>
  <c r="I43" i="6"/>
  <c r="I51" i="6"/>
  <c r="I55" i="6"/>
  <c r="I56" i="6"/>
  <c r="I58" i="6"/>
  <c r="I67" i="6"/>
  <c r="I69" i="6"/>
  <c r="I70" i="6"/>
  <c r="J9" i="6"/>
  <c r="I12" i="6"/>
  <c r="I16" i="6"/>
  <c r="H19" i="6"/>
  <c r="J21" i="6"/>
  <c r="I24" i="6"/>
  <c r="J29" i="6"/>
  <c r="H31" i="6"/>
  <c r="J37" i="6"/>
  <c r="I40" i="6"/>
  <c r="I48" i="6"/>
  <c r="I52" i="6"/>
  <c r="H55" i="6"/>
  <c r="J57" i="6"/>
  <c r="H59" i="6"/>
  <c r="J61" i="6"/>
  <c r="H63" i="6"/>
  <c r="H67" i="6"/>
  <c r="H69" i="6"/>
  <c r="K56" i="6"/>
  <c r="J50" i="6"/>
  <c r="H10" i="6"/>
  <c r="H13" i="6"/>
  <c r="H25" i="6"/>
  <c r="H38" i="6"/>
  <c r="H41" i="6"/>
  <c r="H45" i="6"/>
  <c r="H49" i="6"/>
  <c r="H58" i="6"/>
  <c r="H14" i="6"/>
  <c r="H26" i="6"/>
  <c r="H46" i="6"/>
  <c r="K27" i="6"/>
  <c r="H30" i="6"/>
  <c r="J7" i="6"/>
  <c r="J11" i="6"/>
  <c r="H17" i="6"/>
  <c r="K22" i="6"/>
  <c r="J27" i="6"/>
  <c r="K30" i="6"/>
  <c r="H33" i="6"/>
  <c r="I53" i="6"/>
  <c r="I65" i="6"/>
  <c r="H22" i="6"/>
  <c r="H7" i="6"/>
  <c r="H11" i="6"/>
  <c r="J17" i="6"/>
  <c r="I22" i="6"/>
  <c r="H27" i="6"/>
  <c r="I30" i="6"/>
  <c r="J33" i="6"/>
  <c r="H42" i="6"/>
  <c r="H50" i="6"/>
  <c r="J52" i="6"/>
  <c r="H54" i="6"/>
  <c r="J60" i="6"/>
  <c r="H62" i="6"/>
  <c r="J64" i="6"/>
  <c r="H70" i="6"/>
  <c r="K7" i="6"/>
  <c r="I11" i="6"/>
  <c r="K17" i="6"/>
  <c r="J22" i="6"/>
  <c r="K33" i="6"/>
  <c r="H39" i="6"/>
  <c r="K42" i="6"/>
  <c r="I44" i="6"/>
  <c r="J47" i="6"/>
  <c r="K50" i="6"/>
  <c r="H53" i="6"/>
  <c r="K54" i="6"/>
  <c r="I60" i="6"/>
  <c r="K62" i="6"/>
  <c r="H65" i="6"/>
  <c r="I68" i="6"/>
  <c r="K70" i="6"/>
  <c r="K44" i="6"/>
  <c r="H47" i="6"/>
  <c r="I50" i="6"/>
  <c r="J53" i="6"/>
  <c r="I54" i="6"/>
  <c r="K60" i="6"/>
  <c r="I62" i="6"/>
  <c r="J65" i="6"/>
  <c r="K68" i="6"/>
  <c r="I39" i="6"/>
  <c r="K53" i="6"/>
  <c r="H60" i="6"/>
  <c r="K65" i="6"/>
  <c r="H68" i="6"/>
  <c r="J70" i="6"/>
  <c r="K8" i="5"/>
  <c r="K33" i="5"/>
  <c r="K40" i="5"/>
  <c r="I18" i="5"/>
  <c r="I22" i="5"/>
  <c r="I26" i="5"/>
  <c r="I28" i="5"/>
  <c r="I34" i="5"/>
  <c r="I38" i="5"/>
  <c r="I48" i="5"/>
  <c r="I51" i="5"/>
  <c r="I52" i="5"/>
  <c r="I54" i="5"/>
  <c r="I58" i="5"/>
  <c r="I60" i="5"/>
  <c r="I63" i="5"/>
  <c r="I64" i="5"/>
  <c r="I20" i="5"/>
  <c r="I24" i="5"/>
  <c r="I36" i="5"/>
  <c r="K7" i="5"/>
  <c r="I17" i="5"/>
  <c r="H22" i="5"/>
  <c r="H30" i="5"/>
  <c r="I33" i="5"/>
  <c r="I41" i="5"/>
  <c r="H50" i="5"/>
  <c r="H70" i="5"/>
  <c r="H27" i="5"/>
  <c r="I30" i="5"/>
  <c r="H39" i="5"/>
  <c r="H53" i="5"/>
  <c r="I7" i="5"/>
  <c r="I11" i="5"/>
  <c r="K17" i="5"/>
  <c r="I27" i="5"/>
  <c r="J30" i="5"/>
  <c r="J46" i="5"/>
  <c r="J50" i="5"/>
  <c r="I53" i="5"/>
  <c r="J54" i="5"/>
  <c r="J58" i="5"/>
  <c r="J62" i="5"/>
  <c r="I65" i="5"/>
  <c r="J66" i="5"/>
  <c r="J12" i="5"/>
  <c r="J24" i="5"/>
  <c r="K27" i="5"/>
  <c r="K35" i="5"/>
  <c r="K39" i="5"/>
  <c r="H42" i="5"/>
  <c r="H54" i="5"/>
  <c r="H62" i="5"/>
  <c r="H11" i="5"/>
  <c r="J17" i="5"/>
  <c r="J7" i="5"/>
  <c r="J27" i="5"/>
  <c r="K30" i="5"/>
  <c r="H33" i="5"/>
  <c r="J39" i="5"/>
  <c r="J44" i="5"/>
  <c r="J45" i="5"/>
  <c r="J47" i="5"/>
  <c r="J49" i="5"/>
  <c r="J57" i="5"/>
  <c r="J60" i="5"/>
  <c r="J61" i="5"/>
  <c r="J68" i="5"/>
  <c r="J69" i="5"/>
  <c r="I42" i="5"/>
  <c r="K44" i="5"/>
  <c r="H47" i="5"/>
  <c r="J53" i="5"/>
  <c r="J65" i="5"/>
  <c r="K68" i="5"/>
  <c r="I70" i="5"/>
  <c r="J42" i="5"/>
  <c r="H44" i="5"/>
  <c r="I47" i="5"/>
  <c r="H60" i="5"/>
  <c r="H68" i="5"/>
  <c r="J70" i="5"/>
  <c r="K18" i="4"/>
  <c r="K8" i="4"/>
  <c r="K12" i="4"/>
  <c r="K37" i="4"/>
  <c r="K49" i="4"/>
  <c r="K61" i="4"/>
  <c r="K25" i="4"/>
  <c r="K41" i="4"/>
  <c r="K57" i="4"/>
  <c r="I65" i="4"/>
  <c r="H11" i="4"/>
  <c r="H23" i="4"/>
  <c r="I28" i="4"/>
  <c r="H39" i="4"/>
  <c r="I44" i="4"/>
  <c r="J49" i="4"/>
  <c r="I60" i="4"/>
  <c r="H37" i="4"/>
  <c r="H25" i="4"/>
  <c r="H13" i="4"/>
  <c r="H61" i="4"/>
  <c r="H46" i="4"/>
  <c r="H41" i="4"/>
  <c r="H29" i="4"/>
  <c r="H22" i="4"/>
  <c r="H17" i="4"/>
  <c r="H9" i="4"/>
  <c r="H26" i="4"/>
  <c r="I48" i="4"/>
  <c r="H68" i="4"/>
  <c r="H18" i="4"/>
  <c r="H62" i="4"/>
  <c r="I17" i="4"/>
  <c r="I22" i="4"/>
  <c r="H7" i="4"/>
  <c r="J17" i="4"/>
  <c r="J33" i="4"/>
  <c r="J53" i="4"/>
  <c r="J65" i="4"/>
  <c r="H27" i="4"/>
  <c r="H30" i="4"/>
  <c r="H33" i="4"/>
  <c r="H42" i="4"/>
  <c r="H45" i="4"/>
  <c r="H47" i="4"/>
  <c r="H53" i="4"/>
  <c r="H54" i="4"/>
  <c r="H65" i="4"/>
  <c r="H69" i="4"/>
  <c r="H70" i="4"/>
  <c r="J7" i="4"/>
  <c r="J39" i="4"/>
  <c r="J44" i="4"/>
  <c r="J47" i="4"/>
  <c r="J60" i="4"/>
  <c r="J68" i="4"/>
  <c r="I11" i="4"/>
  <c r="K17" i="4"/>
  <c r="J22" i="4"/>
  <c r="J30" i="4"/>
  <c r="K33" i="4"/>
  <c r="J50" i="4"/>
  <c r="K53" i="4"/>
  <c r="J54" i="4"/>
  <c r="H60" i="4"/>
  <c r="J62" i="4"/>
  <c r="K65" i="4"/>
  <c r="J11" i="3"/>
  <c r="J13" i="3"/>
  <c r="J16" i="3"/>
  <c r="J21" i="3"/>
  <c r="J24" i="3"/>
  <c r="J27" i="3"/>
  <c r="J35" i="3"/>
  <c r="J40" i="3"/>
  <c r="J49" i="3"/>
  <c r="J54" i="3"/>
  <c r="J57" i="3"/>
  <c r="J62" i="3"/>
  <c r="J65" i="3"/>
  <c r="L69" i="3"/>
  <c r="I70" i="3"/>
  <c r="J8" i="3"/>
  <c r="J26" i="3"/>
  <c r="J31" i="3"/>
  <c r="J33" i="3"/>
  <c r="J51" i="3"/>
  <c r="J56" i="3"/>
  <c r="J59" i="3"/>
  <c r="J64" i="3"/>
  <c r="J67" i="3"/>
  <c r="J41" i="3"/>
  <c r="J10" i="3"/>
  <c r="J12" i="3"/>
  <c r="J20" i="3"/>
  <c r="J25" i="3"/>
  <c r="J28" i="3"/>
  <c r="J36" i="3"/>
  <c r="J46" i="3"/>
  <c r="J48" i="3"/>
  <c r="J53" i="3"/>
  <c r="J58" i="3"/>
  <c r="J61" i="3"/>
  <c r="J66" i="3"/>
  <c r="J69" i="3"/>
  <c r="M48" i="3"/>
  <c r="J47" i="3"/>
  <c r="K7" i="3"/>
  <c r="K9" i="3"/>
  <c r="J9" i="3"/>
  <c r="K12" i="3"/>
  <c r="M12" i="3"/>
  <c r="J15" i="3"/>
  <c r="J19" i="3"/>
  <c r="J23" i="3"/>
  <c r="M31" i="3"/>
  <c r="M35" i="3"/>
  <c r="J38" i="3"/>
  <c r="M38" i="3"/>
  <c r="K41" i="3"/>
  <c r="K45" i="3"/>
  <c r="K48" i="3"/>
  <c r="M53" i="3"/>
  <c r="K58" i="3"/>
  <c r="M65" i="3"/>
  <c r="K66" i="3"/>
  <c r="J70" i="3"/>
  <c r="L70" i="3"/>
  <c r="M11" i="3"/>
  <c r="J14" i="3"/>
  <c r="J18" i="3"/>
  <c r="M18" i="3"/>
  <c r="K21" i="3"/>
  <c r="K25" i="3"/>
  <c r="K28" i="3"/>
  <c r="K32" i="3"/>
  <c r="K36" i="3"/>
  <c r="J39" i="3"/>
  <c r="K42" i="3"/>
  <c r="J43" i="3"/>
  <c r="J44" i="3"/>
  <c r="M51" i="3"/>
  <c r="M52" i="3"/>
  <c r="M54" i="3"/>
  <c r="M56" i="3"/>
  <c r="M62" i="3"/>
  <c r="M64" i="3"/>
  <c r="M70" i="3"/>
  <c r="I11" i="3"/>
  <c r="L11" i="3"/>
  <c r="J22" i="3"/>
  <c r="M22" i="3"/>
  <c r="I27" i="3"/>
  <c r="L27" i="3"/>
  <c r="K44" i="3"/>
  <c r="I7" i="3"/>
  <c r="L7" i="3"/>
  <c r="J34" i="3"/>
  <c r="I39" i="3"/>
  <c r="L39" i="3"/>
  <c r="J50" i="3"/>
  <c r="M50" i="3"/>
  <c r="M14" i="3"/>
  <c r="L19" i="3"/>
  <c r="J30" i="3"/>
  <c r="M30" i="3"/>
  <c r="J42" i="3"/>
  <c r="M42" i="3"/>
  <c r="I47" i="3"/>
  <c r="L47" i="3"/>
  <c r="K53" i="3"/>
  <c r="L60" i="3"/>
  <c r="L68" i="3"/>
  <c r="I53" i="3"/>
  <c r="L53" i="3"/>
  <c r="L65" i="3"/>
  <c r="M68" i="3"/>
  <c r="K54" i="3"/>
  <c r="K62" i="3"/>
  <c r="K70" i="3"/>
  <c r="I60" i="3"/>
  <c r="K65" i="3"/>
  <c r="I68" i="3"/>
  <c r="M60" i="3"/>
  <c r="I65" i="3"/>
  <c r="J7" i="3"/>
  <c r="M7" i="3"/>
  <c r="K17" i="3"/>
  <c r="M27" i="3"/>
  <c r="K33" i="3"/>
  <c r="M39" i="3"/>
  <c r="I44" i="3"/>
  <c r="L44" i="3"/>
  <c r="M47" i="3"/>
  <c r="K12" i="2"/>
  <c r="K29" i="2"/>
  <c r="K56" i="2"/>
  <c r="K64" i="2"/>
  <c r="H20" i="2"/>
  <c r="H24" i="2"/>
  <c r="H28" i="2"/>
  <c r="H32" i="2"/>
  <c r="H36" i="2"/>
  <c r="H40" i="2"/>
  <c r="H50" i="2"/>
  <c r="H68" i="2"/>
  <c r="H10" i="2"/>
  <c r="H14" i="2"/>
  <c r="H51" i="2"/>
  <c r="H55" i="2"/>
  <c r="J9" i="2"/>
  <c r="H11" i="2"/>
  <c r="H15" i="2"/>
  <c r="H26" i="2"/>
  <c r="H30" i="2"/>
  <c r="H34" i="2"/>
  <c r="I37" i="2"/>
  <c r="H38" i="2"/>
  <c r="H52" i="2"/>
  <c r="J54" i="2"/>
  <c r="H59" i="2"/>
  <c r="H63" i="2"/>
  <c r="J65" i="2"/>
  <c r="I60" i="2"/>
  <c r="I21" i="2"/>
  <c r="I34" i="2"/>
  <c r="I48" i="2"/>
  <c r="I64" i="2"/>
  <c r="I67" i="2"/>
  <c r="I30" i="2"/>
  <c r="I62" i="2"/>
  <c r="I65" i="2"/>
  <c r="I10" i="2"/>
  <c r="I13" i="2"/>
  <c r="I15" i="2"/>
  <c r="I18" i="2"/>
  <c r="I25" i="2"/>
  <c r="I41" i="2"/>
  <c r="I44" i="2"/>
  <c r="I50" i="2"/>
  <c r="I55" i="2"/>
  <c r="I57" i="2"/>
  <c r="I59" i="2"/>
  <c r="J61" i="2"/>
  <c r="I12" i="2"/>
  <c r="J15" i="2"/>
  <c r="J18" i="2"/>
  <c r="J22" i="2"/>
  <c r="I24" i="2"/>
  <c r="J26" i="2"/>
  <c r="I28" i="2"/>
  <c r="I29" i="2"/>
  <c r="J34" i="2"/>
  <c r="I36" i="2"/>
  <c r="J37" i="2"/>
  <c r="I38" i="2"/>
  <c r="J44" i="2"/>
  <c r="I46" i="2"/>
  <c r="I52" i="2"/>
  <c r="J56" i="2"/>
  <c r="I61" i="2"/>
  <c r="I63" i="2"/>
  <c r="J64" i="2"/>
  <c r="I66" i="2"/>
  <c r="J7" i="2"/>
  <c r="I9" i="2"/>
  <c r="I14" i="2"/>
  <c r="I16" i="2"/>
  <c r="I17" i="2"/>
  <c r="I20" i="2"/>
  <c r="I23" i="2"/>
  <c r="J25" i="2"/>
  <c r="J28" i="2"/>
  <c r="I32" i="2"/>
  <c r="I40" i="2"/>
  <c r="J42" i="2"/>
  <c r="I49" i="2"/>
  <c r="J52" i="2"/>
  <c r="I54" i="2"/>
  <c r="J57" i="2"/>
  <c r="I58" i="2"/>
  <c r="J66" i="2"/>
  <c r="I68" i="2"/>
  <c r="I69" i="2"/>
  <c r="I53" i="2"/>
  <c r="J39" i="2"/>
  <c r="I45" i="2"/>
  <c r="J70" i="2"/>
  <c r="J11" i="2"/>
  <c r="J12" i="2"/>
  <c r="J20" i="2"/>
  <c r="J29" i="2"/>
  <c r="J30" i="2"/>
  <c r="J31" i="2"/>
  <c r="J41" i="2"/>
  <c r="J47" i="2"/>
  <c r="J48" i="2"/>
  <c r="J60" i="2"/>
  <c r="J8" i="2"/>
  <c r="J10" i="2"/>
  <c r="J24" i="2"/>
  <c r="J36" i="2"/>
  <c r="J58" i="2"/>
  <c r="J40" i="2"/>
  <c r="J63" i="2"/>
  <c r="J68" i="2"/>
  <c r="H69" i="2"/>
  <c r="J13" i="2"/>
  <c r="J16" i="2"/>
  <c r="H18" i="2"/>
  <c r="K18" i="2"/>
  <c r="H19" i="2"/>
  <c r="K19" i="2"/>
  <c r="K21" i="2"/>
  <c r="J32" i="2"/>
  <c r="I33" i="2"/>
  <c r="K34" i="2"/>
  <c r="K38" i="2"/>
  <c r="H42" i="2"/>
  <c r="H43" i="2"/>
  <c r="K43" i="2"/>
  <c r="J45" i="2"/>
  <c r="H48" i="2"/>
  <c r="J49" i="2"/>
  <c r="J50" i="2"/>
  <c r="J55" i="2"/>
  <c r="J59" i="2"/>
  <c r="K66" i="2"/>
  <c r="H67" i="2"/>
  <c r="K69" i="2"/>
  <c r="K7" i="2"/>
  <c r="K11" i="2"/>
  <c r="I7" i="2"/>
  <c r="I39" i="2"/>
  <c r="H22" i="2"/>
  <c r="J33" i="2"/>
  <c r="I11" i="2"/>
  <c r="J17" i="2"/>
  <c r="I31" i="2"/>
  <c r="I27" i="2"/>
  <c r="K27" i="2"/>
  <c r="K39" i="2"/>
  <c r="I43" i="2"/>
  <c r="H44" i="2"/>
  <c r="I47" i="2"/>
  <c r="K47" i="2"/>
  <c r="I51" i="2"/>
  <c r="K53" i="2"/>
  <c r="J53" i="2"/>
  <c r="K54" i="2"/>
  <c r="K65" i="2"/>
  <c r="H9" i="2"/>
  <c r="H13" i="2"/>
  <c r="H17" i="2"/>
  <c r="H21" i="2"/>
  <c r="H25" i="2"/>
  <c r="H29" i="2"/>
  <c r="H33" i="2"/>
  <c r="H37" i="2"/>
  <c r="H41" i="2"/>
  <c r="H45" i="2"/>
  <c r="H49" i="2"/>
  <c r="H53" i="2"/>
  <c r="H57" i="2"/>
  <c r="H58" i="2"/>
  <c r="H61" i="2"/>
  <c r="H62" i="2"/>
  <c r="H65" i="2"/>
  <c r="H66" i="2"/>
  <c r="H70" i="2"/>
  <c r="K62" i="2"/>
  <c r="I70" i="2"/>
  <c r="H7" i="2"/>
  <c r="I22" i="2"/>
  <c r="H27" i="2"/>
  <c r="K30" i="2"/>
  <c r="H39" i="2"/>
  <c r="K42" i="2"/>
  <c r="H47" i="2"/>
  <c r="K50" i="2"/>
  <c r="H54" i="2"/>
  <c r="I50" i="26" l="1"/>
  <c r="I10" i="26"/>
  <c r="I8" i="26"/>
  <c r="I65" i="26"/>
  <c r="L8" i="23"/>
  <c r="K55" i="23"/>
  <c r="J55" i="23"/>
  <c r="I9" i="23"/>
  <c r="L24" i="23"/>
  <c r="H37" i="17"/>
  <c r="I24" i="17"/>
  <c r="M31" i="20"/>
  <c r="N68" i="20"/>
  <c r="J8" i="17"/>
  <c r="L41" i="8"/>
  <c r="K51" i="17"/>
  <c r="F66" i="13"/>
  <c r="K66" i="13" s="1"/>
  <c r="H66" i="13"/>
  <c r="F42" i="13"/>
  <c r="H42" i="13"/>
  <c r="I23" i="13"/>
  <c r="J39" i="13"/>
  <c r="J23" i="13"/>
  <c r="F43" i="13"/>
  <c r="K43" i="13" s="1"/>
  <c r="H43" i="13"/>
  <c r="F35" i="13"/>
  <c r="K35" i="13" s="1"/>
  <c r="H35" i="13"/>
  <c r="I28" i="13"/>
  <c r="I30" i="13"/>
  <c r="J59" i="13"/>
  <c r="F49" i="13"/>
  <c r="K49" i="13" s="1"/>
  <c r="H49" i="13"/>
  <c r="F41" i="13"/>
  <c r="K41" i="13" s="1"/>
  <c r="H41" i="13"/>
  <c r="I67" i="13"/>
  <c r="J60" i="13"/>
  <c r="F54" i="13"/>
  <c r="H54" i="13"/>
  <c r="I51" i="13"/>
  <c r="J36" i="13"/>
  <c r="F30" i="13"/>
  <c r="H30" i="13"/>
  <c r="I27" i="13"/>
  <c r="J20" i="13"/>
  <c r="F14" i="13"/>
  <c r="K14" i="13" s="1"/>
  <c r="H14" i="13"/>
  <c r="I11" i="13"/>
  <c r="J8" i="13"/>
  <c r="I66" i="13"/>
  <c r="I58" i="13"/>
  <c r="I50" i="13"/>
  <c r="J43" i="13"/>
  <c r="J31" i="13"/>
  <c r="F17" i="13"/>
  <c r="H17" i="13"/>
  <c r="F9" i="13"/>
  <c r="K9" i="13" s="1"/>
  <c r="H9" i="13"/>
  <c r="J65" i="13"/>
  <c r="F63" i="13"/>
  <c r="K63" i="13" s="1"/>
  <c r="H63" i="13"/>
  <c r="I56" i="13"/>
  <c r="I52" i="13"/>
  <c r="I32" i="13"/>
  <c r="J17" i="13"/>
  <c r="F15" i="13"/>
  <c r="K15" i="13" s="1"/>
  <c r="H15" i="13"/>
  <c r="J51" i="13"/>
  <c r="I10" i="13"/>
  <c r="I69" i="13"/>
  <c r="J66" i="13"/>
  <c r="F64" i="13"/>
  <c r="K64" i="13" s="1"/>
  <c r="H64" i="13"/>
  <c r="I61" i="13"/>
  <c r="J58" i="13"/>
  <c r="F56" i="13"/>
  <c r="K56" i="13" s="1"/>
  <c r="H56" i="13"/>
  <c r="I53" i="13"/>
  <c r="J50" i="13"/>
  <c r="F48" i="13"/>
  <c r="K48" i="13" s="1"/>
  <c r="H48" i="13"/>
  <c r="I45" i="13"/>
  <c r="J42" i="13"/>
  <c r="F40" i="13"/>
  <c r="K40" i="13" s="1"/>
  <c r="H40" i="13"/>
  <c r="I37" i="13"/>
  <c r="J34" i="13"/>
  <c r="F32" i="13"/>
  <c r="K32" i="13" s="1"/>
  <c r="H32" i="13"/>
  <c r="I29" i="13"/>
  <c r="J26" i="13"/>
  <c r="F24" i="13"/>
  <c r="K24" i="13" s="1"/>
  <c r="H24" i="13"/>
  <c r="I21" i="13"/>
  <c r="J18" i="13"/>
  <c r="F16" i="13"/>
  <c r="K16" i="13" s="1"/>
  <c r="H16" i="13"/>
  <c r="I13" i="13"/>
  <c r="J10" i="13"/>
  <c r="F8" i="13"/>
  <c r="K8" i="13" s="1"/>
  <c r="H8" i="13"/>
  <c r="F69" i="13"/>
  <c r="K69" i="13" s="1"/>
  <c r="H69" i="13"/>
  <c r="F53" i="13"/>
  <c r="H53" i="13"/>
  <c r="I22" i="13"/>
  <c r="J15" i="13"/>
  <c r="F70" i="13"/>
  <c r="H70" i="13"/>
  <c r="I63" i="13"/>
  <c r="J56" i="13"/>
  <c r="I47" i="13"/>
  <c r="J32" i="13"/>
  <c r="F26" i="13"/>
  <c r="K26" i="13" s="1"/>
  <c r="H26" i="13"/>
  <c r="F29" i="13"/>
  <c r="K29" i="13" s="1"/>
  <c r="H29" i="13"/>
  <c r="I48" i="13"/>
  <c r="F23" i="13"/>
  <c r="K23" i="13" s="1"/>
  <c r="H23" i="13"/>
  <c r="I20" i="13"/>
  <c r="F11" i="13"/>
  <c r="H11" i="13"/>
  <c r="F61" i="13"/>
  <c r="K61" i="13" s="1"/>
  <c r="H61" i="13"/>
  <c r="F37" i="13"/>
  <c r="K37" i="13" s="1"/>
  <c r="H37" i="13"/>
  <c r="I34" i="13"/>
  <c r="J64" i="13"/>
  <c r="F58" i="13"/>
  <c r="K58" i="13" s="1"/>
  <c r="H58" i="13"/>
  <c r="I55" i="13"/>
  <c r="J48" i="13"/>
  <c r="F46" i="13"/>
  <c r="K46" i="13" s="1"/>
  <c r="H46" i="13"/>
  <c r="I43" i="13"/>
  <c r="J40" i="13"/>
  <c r="F34" i="13"/>
  <c r="K34" i="13" s="1"/>
  <c r="H34" i="13"/>
  <c r="I31" i="13"/>
  <c r="J24" i="13"/>
  <c r="F18" i="13"/>
  <c r="K18" i="13" s="1"/>
  <c r="H18" i="13"/>
  <c r="I15" i="13"/>
  <c r="J53" i="8"/>
  <c r="J35" i="13"/>
  <c r="I26" i="13"/>
  <c r="J69" i="13"/>
  <c r="F67" i="13"/>
  <c r="K67" i="13" s="1"/>
  <c r="H67" i="13"/>
  <c r="I60" i="13"/>
  <c r="J53" i="13"/>
  <c r="J49" i="13"/>
  <c r="F47" i="13"/>
  <c r="H47" i="13"/>
  <c r="I44" i="13"/>
  <c r="J41" i="13"/>
  <c r="F39" i="13"/>
  <c r="H39" i="13"/>
  <c r="I36" i="13"/>
  <c r="J29" i="13"/>
  <c r="F27" i="13"/>
  <c r="H27" i="13"/>
  <c r="I24" i="13"/>
  <c r="J21" i="13"/>
  <c r="F19" i="13"/>
  <c r="K19" i="13" s="1"/>
  <c r="H19" i="13"/>
  <c r="I12" i="13"/>
  <c r="J9" i="13"/>
  <c r="H7" i="13"/>
  <c r="F7" i="13"/>
  <c r="F65" i="13"/>
  <c r="H65" i="13"/>
  <c r="J55" i="13"/>
  <c r="I42" i="13"/>
  <c r="F33" i="13"/>
  <c r="H33" i="13"/>
  <c r="F25" i="13"/>
  <c r="K25" i="13" s="1"/>
  <c r="J63" i="13"/>
  <c r="F45" i="13"/>
  <c r="K45" i="13" s="1"/>
  <c r="H45" i="13"/>
  <c r="I38" i="13"/>
  <c r="J27" i="13"/>
  <c r="K7" i="8"/>
  <c r="F50" i="13"/>
  <c r="H50" i="13"/>
  <c r="J44" i="13"/>
  <c r="I39" i="13"/>
  <c r="J16" i="13"/>
  <c r="I68" i="13"/>
  <c r="J61" i="13"/>
  <c r="F59" i="13"/>
  <c r="K59" i="13" s="1"/>
  <c r="H59" i="13"/>
  <c r="J45" i="13"/>
  <c r="I40" i="13"/>
  <c r="J37" i="13"/>
  <c r="J25" i="13"/>
  <c r="J13" i="13"/>
  <c r="I8" i="13"/>
  <c r="I70" i="13"/>
  <c r="I46" i="13"/>
  <c r="J19" i="13"/>
  <c r="J11" i="13"/>
  <c r="J68" i="13"/>
  <c r="F62" i="13"/>
  <c r="H62" i="13"/>
  <c r="I59" i="13"/>
  <c r="J52" i="13"/>
  <c r="F38" i="13"/>
  <c r="K38" i="13" s="1"/>
  <c r="H38" i="13"/>
  <c r="I35" i="13"/>
  <c r="J28" i="13"/>
  <c r="F22" i="13"/>
  <c r="H22" i="13"/>
  <c r="I19" i="13"/>
  <c r="J12" i="13"/>
  <c r="F10" i="13"/>
  <c r="K10" i="13" s="1"/>
  <c r="H10" i="13"/>
  <c r="I7" i="13"/>
  <c r="I62" i="13"/>
  <c r="I54" i="13"/>
  <c r="J47" i="13"/>
  <c r="F21" i="13"/>
  <c r="K21" i="13" s="1"/>
  <c r="H21" i="13"/>
  <c r="F13" i="13"/>
  <c r="K13" i="13" s="1"/>
  <c r="H13" i="13"/>
  <c r="I64" i="13"/>
  <c r="J57" i="13"/>
  <c r="F55" i="13"/>
  <c r="K55" i="13" s="1"/>
  <c r="H55" i="13"/>
  <c r="F51" i="13"/>
  <c r="K51" i="13" s="1"/>
  <c r="H51" i="13"/>
  <c r="J33" i="13"/>
  <c r="F31" i="13"/>
  <c r="K31" i="13" s="1"/>
  <c r="H31" i="13"/>
  <c r="I16" i="13"/>
  <c r="I14" i="13"/>
  <c r="J70" i="13"/>
  <c r="F68" i="13"/>
  <c r="H68" i="13"/>
  <c r="I65" i="13"/>
  <c r="J62" i="13"/>
  <c r="F60" i="13"/>
  <c r="H60" i="13"/>
  <c r="I57" i="13"/>
  <c r="J54" i="13"/>
  <c r="F52" i="13"/>
  <c r="K52" i="13" s="1"/>
  <c r="H52" i="13"/>
  <c r="I49" i="13"/>
  <c r="J46" i="13"/>
  <c r="F44" i="13"/>
  <c r="H44" i="13"/>
  <c r="I41" i="13"/>
  <c r="J38" i="13"/>
  <c r="F36" i="13"/>
  <c r="K36" i="13" s="1"/>
  <c r="H36" i="13"/>
  <c r="I33" i="13"/>
  <c r="J30" i="13"/>
  <c r="F28" i="13"/>
  <c r="K28" i="13" s="1"/>
  <c r="H28" i="13"/>
  <c r="I25" i="13"/>
  <c r="J22" i="13"/>
  <c r="F20" i="13"/>
  <c r="K20" i="13" s="1"/>
  <c r="H20" i="13"/>
  <c r="I17" i="13"/>
  <c r="J14" i="13"/>
  <c r="F12" i="13"/>
  <c r="K12" i="13" s="1"/>
  <c r="H12" i="13"/>
  <c r="I9" i="13"/>
  <c r="J67" i="13"/>
  <c r="F57" i="13"/>
  <c r="K57" i="13" s="1"/>
  <c r="H57" i="13"/>
  <c r="I18" i="13"/>
  <c r="J7" i="13"/>
  <c r="H56" i="26"/>
  <c r="H14" i="26"/>
  <c r="H49" i="26"/>
  <c r="H47" i="26"/>
  <c r="H26" i="26"/>
  <c r="H58" i="26"/>
  <c r="H62" i="26"/>
  <c r="J50" i="26"/>
  <c r="H43" i="26"/>
  <c r="I24" i="26"/>
  <c r="H64" i="26"/>
  <c r="H65" i="26"/>
  <c r="I26" i="26"/>
  <c r="I18" i="26"/>
  <c r="I32" i="26"/>
  <c r="H52" i="26"/>
  <c r="I51" i="26"/>
  <c r="I23" i="26"/>
  <c r="H59" i="26"/>
  <c r="H31" i="26"/>
  <c r="H25" i="26"/>
  <c r="I22" i="26"/>
  <c r="H17" i="26"/>
  <c r="H13" i="26"/>
  <c r="H63" i="26"/>
  <c r="H35" i="26"/>
  <c r="I61" i="26"/>
  <c r="I47" i="26"/>
  <c r="H42" i="26"/>
  <c r="I31" i="26"/>
  <c r="I19" i="26"/>
  <c r="H23" i="26"/>
  <c r="H15" i="26"/>
  <c r="H21" i="26"/>
  <c r="I14" i="26"/>
  <c r="H55" i="26"/>
  <c r="H19" i="26"/>
  <c r="H46" i="26"/>
  <c r="H57" i="26"/>
  <c r="I54" i="26"/>
  <c r="H9" i="26"/>
  <c r="I40" i="26"/>
  <c r="H27" i="26"/>
  <c r="I41" i="26"/>
  <c r="I21" i="26"/>
  <c r="H70" i="26"/>
  <c r="H66" i="26"/>
  <c r="H54" i="26"/>
  <c r="H34" i="26"/>
  <c r="I27" i="26"/>
  <c r="H53" i="26"/>
  <c r="I11" i="26"/>
  <c r="I52" i="26"/>
  <c r="I36" i="26"/>
  <c r="H40" i="26"/>
  <c r="H20" i="26"/>
  <c r="H69" i="26"/>
  <c r="I66" i="26"/>
  <c r="H61" i="26"/>
  <c r="I58" i="26"/>
  <c r="I46" i="26"/>
  <c r="H41" i="26"/>
  <c r="I38" i="26"/>
  <c r="H33" i="26"/>
  <c r="H67" i="26"/>
  <c r="I48" i="26"/>
  <c r="I16" i="26"/>
  <c r="H68" i="26"/>
  <c r="H44" i="26"/>
  <c r="I37" i="26"/>
  <c r="I29" i="26"/>
  <c r="I9" i="26"/>
  <c r="I59" i="26"/>
  <c r="I55" i="26"/>
  <c r="H38" i="26"/>
  <c r="I15" i="26"/>
  <c r="I68" i="26"/>
  <c r="I64" i="26"/>
  <c r="I56" i="26"/>
  <c r="H39" i="26"/>
  <c r="H7" i="26"/>
  <c r="I45" i="26"/>
  <c r="I33" i="26"/>
  <c r="I25" i="26"/>
  <c r="I57" i="26"/>
  <c r="I60" i="26"/>
  <c r="I44" i="26"/>
  <c r="I28" i="26"/>
  <c r="I20" i="26"/>
  <c r="H8" i="26"/>
  <c r="I69" i="26"/>
  <c r="H60" i="26"/>
  <c r="I70" i="26"/>
  <c r="I62" i="26"/>
  <c r="H45" i="26"/>
  <c r="I42" i="26"/>
  <c r="H37" i="26"/>
  <c r="I34" i="26"/>
  <c r="I30" i="26"/>
  <c r="H29" i="26"/>
  <c r="H51" i="26"/>
  <c r="H11" i="26"/>
  <c r="I49" i="26"/>
  <c r="H32" i="26"/>
  <c r="H24" i="26"/>
  <c r="I17" i="26"/>
  <c r="H12" i="26"/>
  <c r="I67" i="26"/>
  <c r="I63" i="26"/>
  <c r="H50" i="26"/>
  <c r="I43" i="26"/>
  <c r="I39" i="26"/>
  <c r="I35" i="26"/>
  <c r="H30" i="26"/>
  <c r="H22" i="26"/>
  <c r="H18" i="26"/>
  <c r="H10" i="26"/>
  <c r="I7" i="26"/>
  <c r="I12" i="26"/>
  <c r="I53" i="26"/>
  <c r="H48" i="26"/>
  <c r="H36" i="26"/>
  <c r="H28" i="26"/>
  <c r="H16" i="26"/>
  <c r="K24" i="20"/>
  <c r="L55" i="20"/>
  <c r="N71" i="1"/>
  <c r="K71" i="1"/>
  <c r="M71" i="1"/>
  <c r="L71" i="1"/>
  <c r="J71" i="6"/>
  <c r="H71" i="6"/>
  <c r="I71" i="6"/>
  <c r="K71" i="6"/>
  <c r="J71" i="5"/>
  <c r="K71" i="5"/>
  <c r="I71" i="5"/>
  <c r="H71" i="5"/>
  <c r="I71" i="4"/>
  <c r="K71" i="4"/>
  <c r="J71" i="4"/>
  <c r="H71" i="4"/>
  <c r="M71" i="3"/>
  <c r="K71" i="3"/>
  <c r="L71" i="3"/>
  <c r="I71" i="3"/>
  <c r="J71" i="3"/>
  <c r="J71" i="2"/>
  <c r="K71" i="2"/>
  <c r="H71" i="2"/>
  <c r="I71" i="2"/>
  <c r="J55" i="26" l="1"/>
  <c r="K35" i="23"/>
  <c r="K60" i="23"/>
  <c r="K39" i="23"/>
  <c r="I13" i="17"/>
  <c r="I32" i="17"/>
  <c r="K27" i="23"/>
  <c r="K40" i="23"/>
  <c r="K64" i="23"/>
  <c r="K37" i="23"/>
  <c r="J20" i="26"/>
  <c r="L37" i="23"/>
  <c r="L41" i="23"/>
  <c r="L9" i="23"/>
  <c r="L33" i="23"/>
  <c r="L43" i="23"/>
  <c r="J50" i="23"/>
  <c r="J70" i="23"/>
  <c r="K59" i="23"/>
  <c r="K15" i="23"/>
  <c r="K61" i="23"/>
  <c r="K10" i="23"/>
  <c r="K63" i="23"/>
  <c r="K8" i="23"/>
  <c r="K57" i="23"/>
  <c r="J36" i="26"/>
  <c r="I40" i="23"/>
  <c r="I23" i="23"/>
  <c r="I50" i="23"/>
  <c r="I52" i="23"/>
  <c r="I61" i="23"/>
  <c r="I8" i="23"/>
  <c r="I19" i="23"/>
  <c r="I46" i="23"/>
  <c r="K23" i="23"/>
  <c r="K69" i="23"/>
  <c r="L62" i="23"/>
  <c r="I12" i="23"/>
  <c r="I16" i="23"/>
  <c r="I44" i="23"/>
  <c r="I70" i="23"/>
  <c r="L29" i="23"/>
  <c r="L40" i="23"/>
  <c r="L20" i="23"/>
  <c r="L14" i="23"/>
  <c r="L15" i="23"/>
  <c r="J62" i="26"/>
  <c r="J48" i="26"/>
  <c r="J57" i="26"/>
  <c r="L70" i="23"/>
  <c r="I21" i="23"/>
  <c r="I25" i="23"/>
  <c r="I42" i="23"/>
  <c r="I48" i="23"/>
  <c r="L18" i="23"/>
  <c r="L32" i="23"/>
  <c r="J47" i="23"/>
  <c r="L42" i="23"/>
  <c r="L25" i="23"/>
  <c r="L11" i="23"/>
  <c r="L48" i="23"/>
  <c r="K54" i="20"/>
  <c r="J21" i="26"/>
  <c r="J41" i="26"/>
  <c r="J8" i="26"/>
  <c r="I10" i="23"/>
  <c r="I14" i="23"/>
  <c r="L21" i="23"/>
  <c r="L35" i="23"/>
  <c r="J33" i="23"/>
  <c r="L28" i="23"/>
  <c r="L36" i="23"/>
  <c r="I20" i="23"/>
  <c r="I41" i="23"/>
  <c r="I31" i="23"/>
  <c r="I57" i="23"/>
  <c r="K33" i="23"/>
  <c r="L59" i="23"/>
  <c r="L7" i="23"/>
  <c r="L12" i="23"/>
  <c r="L46" i="23"/>
  <c r="I28" i="23"/>
  <c r="L64" i="23"/>
  <c r="I26" i="23"/>
  <c r="K17" i="23"/>
  <c r="L55" i="23"/>
  <c r="L10" i="23"/>
  <c r="I64" i="23"/>
  <c r="I7" i="23"/>
  <c r="I11" i="23"/>
  <c r="I15" i="23"/>
  <c r="I22" i="23"/>
  <c r="J7" i="23"/>
  <c r="L54" i="23"/>
  <c r="J60" i="23"/>
  <c r="I37" i="23"/>
  <c r="L58" i="23"/>
  <c r="K26" i="23"/>
  <c r="K66" i="20"/>
  <c r="K51" i="23"/>
  <c r="L67" i="23"/>
  <c r="K56" i="23"/>
  <c r="K18" i="23"/>
  <c r="J68" i="23"/>
  <c r="K34" i="23"/>
  <c r="I18" i="23"/>
  <c r="L45" i="23"/>
  <c r="J17" i="26"/>
  <c r="J12" i="26"/>
  <c r="J60" i="26"/>
  <c r="J54" i="26"/>
  <c r="J39" i="26"/>
  <c r="J59" i="26"/>
  <c r="J67" i="26"/>
  <c r="J22" i="26"/>
  <c r="J26" i="26"/>
  <c r="J7" i="26"/>
  <c r="J67" i="17"/>
  <c r="K18" i="20"/>
  <c r="K51" i="20"/>
  <c r="J66" i="26"/>
  <c r="J25" i="26"/>
  <c r="J53" i="26"/>
  <c r="J51" i="26"/>
  <c r="J44" i="26"/>
  <c r="J31" i="26"/>
  <c r="J43" i="26"/>
  <c r="J56" i="26"/>
  <c r="I53" i="17"/>
  <c r="I51" i="17"/>
  <c r="I16" i="17"/>
  <c r="I47" i="23"/>
  <c r="I51" i="23"/>
  <c r="J30" i="23"/>
  <c r="L26" i="23"/>
  <c r="I32" i="23"/>
  <c r="I58" i="23"/>
  <c r="I67" i="23"/>
  <c r="K31" i="23"/>
  <c r="L56" i="23"/>
  <c r="K38" i="23"/>
  <c r="I43" i="23"/>
  <c r="L52" i="23"/>
  <c r="I36" i="23"/>
  <c r="J11" i="23"/>
  <c r="J29" i="26"/>
  <c r="J18" i="26"/>
  <c r="J14" i="26"/>
  <c r="J13" i="26"/>
  <c r="J24" i="26"/>
  <c r="J30" i="26"/>
  <c r="J69" i="26"/>
  <c r="J53" i="17"/>
  <c r="I66" i="23"/>
  <c r="K7" i="23"/>
  <c r="K14" i="23"/>
  <c r="K19" i="23"/>
  <c r="K43" i="23"/>
  <c r="K50" i="23"/>
  <c r="K67" i="23"/>
  <c r="K16" i="23"/>
  <c r="J37" i="23"/>
  <c r="L38" i="23"/>
  <c r="K70" i="20"/>
  <c r="K16" i="20"/>
  <c r="K33" i="20"/>
  <c r="N55" i="20"/>
  <c r="K13" i="20"/>
  <c r="K53" i="20"/>
  <c r="J45" i="26"/>
  <c r="J10" i="26"/>
  <c r="J42" i="26"/>
  <c r="J64" i="26"/>
  <c r="J15" i="26"/>
  <c r="J33" i="26"/>
  <c r="J49" i="26"/>
  <c r="J58" i="26"/>
  <c r="J27" i="26"/>
  <c r="J61" i="26"/>
  <c r="I24" i="23"/>
  <c r="I68" i="23"/>
  <c r="I17" i="23"/>
  <c r="I60" i="23"/>
  <c r="I53" i="23"/>
  <c r="I62" i="23"/>
  <c r="I27" i="23"/>
  <c r="I30" i="23"/>
  <c r="I33" i="23"/>
  <c r="I65" i="23"/>
  <c r="I39" i="23"/>
  <c r="I38" i="23"/>
  <c r="I59" i="23"/>
  <c r="K46" i="23"/>
  <c r="K32" i="23"/>
  <c r="K44" i="23"/>
  <c r="K9" i="23"/>
  <c r="K25" i="23"/>
  <c r="K36" i="23"/>
  <c r="K45" i="23"/>
  <c r="K11" i="23"/>
  <c r="K58" i="23"/>
  <c r="K47" i="23"/>
  <c r="K53" i="23"/>
  <c r="K65" i="23"/>
  <c r="K12" i="23"/>
  <c r="K28" i="23"/>
  <c r="K30" i="23"/>
  <c r="K21" i="23"/>
  <c r="K62" i="23"/>
  <c r="K41" i="23"/>
  <c r="K66" i="23"/>
  <c r="K70" i="23"/>
  <c r="K42" i="23"/>
  <c r="K48" i="23"/>
  <c r="K54" i="23"/>
  <c r="K68" i="23"/>
  <c r="J52" i="23"/>
  <c r="K24" i="23"/>
  <c r="L19" i="23"/>
  <c r="L30" i="23"/>
  <c r="L39" i="23"/>
  <c r="L65" i="23"/>
  <c r="L27" i="23"/>
  <c r="L44" i="23"/>
  <c r="L69" i="23"/>
  <c r="L61" i="23"/>
  <c r="L50" i="23"/>
  <c r="L47" i="23"/>
  <c r="L53" i="23"/>
  <c r="L60" i="23"/>
  <c r="L68" i="23"/>
  <c r="L17" i="23"/>
  <c r="L16" i="23"/>
  <c r="I29" i="23"/>
  <c r="I35" i="23"/>
  <c r="I54" i="23"/>
  <c r="I63" i="23"/>
  <c r="K13" i="23"/>
  <c r="K29" i="23"/>
  <c r="K52" i="23"/>
  <c r="L49" i="23"/>
  <c r="L66" i="23"/>
  <c r="L34" i="23"/>
  <c r="I13" i="23"/>
  <c r="I49" i="23"/>
  <c r="I69" i="23"/>
  <c r="L31" i="23"/>
  <c r="I34" i="23"/>
  <c r="I55" i="23"/>
  <c r="K22" i="23"/>
  <c r="L57" i="23"/>
  <c r="M35" i="23"/>
  <c r="J65" i="26"/>
  <c r="J70" i="26"/>
  <c r="J37" i="26"/>
  <c r="J38" i="26"/>
  <c r="J40" i="26"/>
  <c r="J34" i="26"/>
  <c r="J28" i="26"/>
  <c r="J32" i="26"/>
  <c r="J52" i="26"/>
  <c r="J68" i="26"/>
  <c r="J35" i="26"/>
  <c r="J63" i="26"/>
  <c r="J9" i="26"/>
  <c r="J16" i="26"/>
  <c r="J46" i="26"/>
  <c r="J11" i="26"/>
  <c r="J47" i="26"/>
  <c r="I10" i="17"/>
  <c r="I45" i="23"/>
  <c r="J61" i="23"/>
  <c r="J9" i="23"/>
  <c r="J12" i="23"/>
  <c r="J16" i="23"/>
  <c r="J18" i="23"/>
  <c r="J25" i="23"/>
  <c r="J28" i="23"/>
  <c r="J31" i="23"/>
  <c r="J39" i="23"/>
  <c r="J42" i="23"/>
  <c r="J58" i="23"/>
  <c r="J14" i="23"/>
  <c r="J35" i="23"/>
  <c r="J38" i="23"/>
  <c r="J41" i="23"/>
  <c r="J56" i="23"/>
  <c r="J63" i="23"/>
  <c r="J69" i="23"/>
  <c r="J8" i="23"/>
  <c r="J15" i="23"/>
  <c r="J17" i="23"/>
  <c r="J21" i="23"/>
  <c r="J24" i="23"/>
  <c r="J36" i="23"/>
  <c r="J67" i="23"/>
  <c r="J10" i="23"/>
  <c r="J13" i="23"/>
  <c r="J19" i="23"/>
  <c r="J22" i="23"/>
  <c r="J26" i="23"/>
  <c r="J29" i="23"/>
  <c r="J34" i="23"/>
  <c r="J40" i="23"/>
  <c r="J43" i="23"/>
  <c r="J48" i="23"/>
  <c r="J51" i="23"/>
  <c r="J53" i="23"/>
  <c r="J59" i="23"/>
  <c r="J62" i="23"/>
  <c r="J65" i="23"/>
  <c r="J20" i="23"/>
  <c r="J23" i="23"/>
  <c r="J46" i="23"/>
  <c r="J49" i="23"/>
  <c r="J66" i="23"/>
  <c r="J27" i="23"/>
  <c r="J44" i="23"/>
  <c r="J54" i="23"/>
  <c r="J57" i="23"/>
  <c r="J64" i="23"/>
  <c r="I56" i="23"/>
  <c r="K20" i="23"/>
  <c r="K49" i="23"/>
  <c r="L13" i="23"/>
  <c r="L63" i="23"/>
  <c r="J45" i="23"/>
  <c r="L23" i="23"/>
  <c r="J32" i="23"/>
  <c r="L22" i="23"/>
  <c r="L51" i="23"/>
  <c r="J43" i="17"/>
  <c r="J27" i="17"/>
  <c r="J35" i="17"/>
  <c r="J52" i="17"/>
  <c r="J23" i="17"/>
  <c r="J12" i="17"/>
  <c r="J51" i="17"/>
  <c r="H65" i="17"/>
  <c r="J66" i="17"/>
  <c r="J26" i="17"/>
  <c r="K27" i="20"/>
  <c r="H27" i="17"/>
  <c r="H67" i="17"/>
  <c r="H18" i="17"/>
  <c r="N29" i="20"/>
  <c r="J40" i="17"/>
  <c r="J13" i="17"/>
  <c r="N41" i="20"/>
  <c r="H24" i="17"/>
  <c r="N19" i="20"/>
  <c r="J9" i="17"/>
  <c r="J7" i="17"/>
  <c r="J65" i="17"/>
  <c r="K59" i="17"/>
  <c r="J59" i="17"/>
  <c r="J56" i="17"/>
  <c r="J46" i="17"/>
  <c r="J28" i="17"/>
  <c r="J49" i="17"/>
  <c r="I19" i="17"/>
  <c r="I30" i="17"/>
  <c r="I26" i="17"/>
  <c r="I41" i="17"/>
  <c r="I37" i="17"/>
  <c r="J48" i="17"/>
  <c r="J58" i="17"/>
  <c r="N40" i="20"/>
  <c r="M23" i="20"/>
  <c r="I34" i="17"/>
  <c r="I55" i="17"/>
  <c r="I12" i="17"/>
  <c r="N8" i="20"/>
  <c r="H16" i="17"/>
  <c r="H34" i="17"/>
  <c r="H45" i="17"/>
  <c r="H48" i="17"/>
  <c r="H7" i="17"/>
  <c r="N23" i="20"/>
  <c r="N43" i="20"/>
  <c r="N67" i="20"/>
  <c r="N31" i="20"/>
  <c r="N57" i="20"/>
  <c r="N20" i="20"/>
  <c r="N65" i="20"/>
  <c r="I22" i="17"/>
  <c r="I61" i="17"/>
  <c r="I43" i="17"/>
  <c r="I48" i="17"/>
  <c r="I17" i="17"/>
  <c r="I15" i="17"/>
  <c r="I29" i="17"/>
  <c r="I23" i="17"/>
  <c r="I18" i="17"/>
  <c r="I8" i="17"/>
  <c r="I70" i="17"/>
  <c r="I28" i="17"/>
  <c r="I9" i="17"/>
  <c r="I27" i="17"/>
  <c r="J29" i="17"/>
  <c r="J18" i="17"/>
  <c r="M11" i="20"/>
  <c r="M63" i="20"/>
  <c r="I39" i="17"/>
  <c r="I66" i="17"/>
  <c r="I7" i="17"/>
  <c r="I14" i="17"/>
  <c r="I62" i="17"/>
  <c r="I38" i="17"/>
  <c r="I35" i="17"/>
  <c r="I58" i="17"/>
  <c r="I65" i="17"/>
  <c r="I59" i="17"/>
  <c r="I46" i="17"/>
  <c r="I54" i="17"/>
  <c r="I63" i="17"/>
  <c r="I21" i="17"/>
  <c r="I49" i="17"/>
  <c r="I42" i="17"/>
  <c r="I20" i="17"/>
  <c r="I64" i="17"/>
  <c r="I45" i="17"/>
  <c r="J62" i="17"/>
  <c r="J21" i="17"/>
  <c r="J55" i="17"/>
  <c r="J37" i="17"/>
  <c r="M47" i="20"/>
  <c r="M19" i="20"/>
  <c r="I33" i="17"/>
  <c r="I57" i="17"/>
  <c r="I31" i="17"/>
  <c r="I50" i="17"/>
  <c r="I69" i="17"/>
  <c r="I67" i="17"/>
  <c r="I25" i="17"/>
  <c r="N7" i="20"/>
  <c r="M55" i="20"/>
  <c r="J19" i="26"/>
  <c r="J34" i="17"/>
  <c r="J11" i="17"/>
  <c r="J61" i="17"/>
  <c r="J17" i="17"/>
  <c r="J42" i="17"/>
  <c r="J10" i="17"/>
  <c r="N14" i="20"/>
  <c r="N16" i="20"/>
  <c r="N28" i="20"/>
  <c r="N44" i="20"/>
  <c r="N30" i="20"/>
  <c r="N37" i="20"/>
  <c r="N15" i="20"/>
  <c r="M59" i="20"/>
  <c r="N27" i="20"/>
  <c r="J15" i="17"/>
  <c r="J63" i="17"/>
  <c r="J45" i="17"/>
  <c r="J39" i="17"/>
  <c r="J38" i="17"/>
  <c r="J44" i="17"/>
  <c r="J24" i="17"/>
  <c r="N47" i="20"/>
  <c r="N53" i="20"/>
  <c r="N64" i="20"/>
  <c r="N61" i="20"/>
  <c r="N46" i="20"/>
  <c r="M35" i="20"/>
  <c r="K28" i="20"/>
  <c r="J23" i="26"/>
  <c r="J68" i="17"/>
  <c r="J69" i="17"/>
  <c r="J41" i="17"/>
  <c r="J64" i="17"/>
  <c r="J22" i="17"/>
  <c r="J32" i="17"/>
  <c r="N39" i="20"/>
  <c r="N33" i="20"/>
  <c r="N38" i="20"/>
  <c r="N66" i="20"/>
  <c r="N10" i="20"/>
  <c r="N50" i="20"/>
  <c r="N62" i="20"/>
  <c r="K43" i="20"/>
  <c r="K19" i="26"/>
  <c r="N26" i="20"/>
  <c r="N48" i="20"/>
  <c r="N60" i="20"/>
  <c r="N45" i="20"/>
  <c r="H28" i="17"/>
  <c r="H68" i="17"/>
  <c r="K23" i="17"/>
  <c r="H46" i="17"/>
  <c r="H69" i="17"/>
  <c r="K35" i="17"/>
  <c r="H33" i="17"/>
  <c r="H11" i="17"/>
  <c r="H31" i="17"/>
  <c r="K31" i="17"/>
  <c r="H22" i="17"/>
  <c r="H61" i="17"/>
  <c r="H44" i="17"/>
  <c r="M9" i="20"/>
  <c r="M14" i="20"/>
  <c r="M22" i="20"/>
  <c r="M24" i="20"/>
  <c r="M27" i="20"/>
  <c r="M32" i="20"/>
  <c r="M34" i="20"/>
  <c r="M37" i="20"/>
  <c r="M40" i="20"/>
  <c r="M45" i="20"/>
  <c r="M48" i="20"/>
  <c r="M50" i="20"/>
  <c r="M58" i="20"/>
  <c r="M65" i="20"/>
  <c r="M68" i="20"/>
  <c r="M13" i="20"/>
  <c r="M36" i="20"/>
  <c r="M60" i="20"/>
  <c r="M7" i="20"/>
  <c r="M25" i="20"/>
  <c r="M28" i="20"/>
  <c r="M30" i="20"/>
  <c r="M38" i="20"/>
  <c r="M41" i="20"/>
  <c r="M46" i="20"/>
  <c r="M49" i="20"/>
  <c r="M53" i="20"/>
  <c r="M61" i="20"/>
  <c r="M66" i="20"/>
  <c r="M69" i="20"/>
  <c r="M10" i="20"/>
  <c r="M16" i="20"/>
  <c r="M21" i="20"/>
  <c r="M42" i="20"/>
  <c r="M62" i="20"/>
  <c r="M70" i="20"/>
  <c r="M8" i="20"/>
  <c r="M12" i="20"/>
  <c r="M17" i="20"/>
  <c r="M20" i="20"/>
  <c r="M26" i="20"/>
  <c r="M29" i="20"/>
  <c r="M56" i="20"/>
  <c r="M64" i="20"/>
  <c r="M67" i="20"/>
  <c r="M18" i="20"/>
  <c r="M33" i="20"/>
  <c r="M39" i="20"/>
  <c r="M44" i="20"/>
  <c r="M52" i="20"/>
  <c r="M54" i="20"/>
  <c r="M57" i="20"/>
  <c r="I11" i="17"/>
  <c r="I52" i="17"/>
  <c r="I56" i="17"/>
  <c r="I40" i="17"/>
  <c r="I68" i="17"/>
  <c r="I44" i="17"/>
  <c r="I47" i="17"/>
  <c r="I36" i="17"/>
  <c r="I60" i="17"/>
  <c r="N13" i="20"/>
  <c r="N35" i="20"/>
  <c r="K55" i="17"/>
  <c r="H26" i="17"/>
  <c r="H66" i="17"/>
  <c r="H56" i="17"/>
  <c r="H64" i="17"/>
  <c r="H70" i="17"/>
  <c r="H39" i="17"/>
  <c r="H51" i="17"/>
  <c r="H30" i="17"/>
  <c r="H35" i="17"/>
  <c r="H55" i="17"/>
  <c r="H58" i="17"/>
  <c r="H60" i="17"/>
  <c r="H62" i="17"/>
  <c r="H47" i="17"/>
  <c r="L59" i="20"/>
  <c r="K40" i="20"/>
  <c r="K58" i="20"/>
  <c r="H14" i="17"/>
  <c r="H13" i="17"/>
  <c r="H41" i="17"/>
  <c r="K15" i="17"/>
  <c r="H15" i="17"/>
  <c r="K63" i="17"/>
  <c r="H54" i="17"/>
  <c r="H53" i="17"/>
  <c r="H12" i="17"/>
  <c r="H32" i="17"/>
  <c r="H10" i="17"/>
  <c r="H59" i="17"/>
  <c r="H38" i="17"/>
  <c r="J19" i="17"/>
  <c r="H8" i="17"/>
  <c r="H50" i="17"/>
  <c r="J70" i="17"/>
  <c r="J16" i="17"/>
  <c r="J36" i="17"/>
  <c r="J54" i="17"/>
  <c r="J25" i="17"/>
  <c r="J14" i="17"/>
  <c r="J50" i="17"/>
  <c r="J60" i="17"/>
  <c r="J31" i="17"/>
  <c r="J57" i="17"/>
  <c r="J33" i="17"/>
  <c r="J20" i="17"/>
  <c r="J30" i="17"/>
  <c r="J47" i="17"/>
  <c r="N49" i="20"/>
  <c r="N21" i="20"/>
  <c r="N32" i="20"/>
  <c r="N58" i="20"/>
  <c r="N12" i="20"/>
  <c r="N22" i="20"/>
  <c r="N54" i="20"/>
  <c r="N70" i="20"/>
  <c r="M43" i="20"/>
  <c r="N18" i="20"/>
  <c r="N63" i="20"/>
  <c r="N34" i="20"/>
  <c r="N59" i="20"/>
  <c r="M15" i="20"/>
  <c r="M51" i="20"/>
  <c r="N11" i="20"/>
  <c r="N36" i="20"/>
  <c r="H17" i="17"/>
  <c r="H57" i="17"/>
  <c r="H9" i="17"/>
  <c r="H25" i="17"/>
  <c r="H20" i="17"/>
  <c r="H40" i="17"/>
  <c r="H19" i="17"/>
  <c r="H43" i="17"/>
  <c r="H63" i="17"/>
  <c r="H42" i="17"/>
  <c r="H29" i="17"/>
  <c r="H36" i="17"/>
  <c r="H52" i="17"/>
  <c r="H21" i="17"/>
  <c r="H49" i="17"/>
  <c r="H23" i="17"/>
  <c r="L48" i="28"/>
  <c r="N17" i="20"/>
  <c r="N24" i="20"/>
  <c r="N42" i="20"/>
  <c r="N56" i="20"/>
  <c r="N69" i="20"/>
  <c r="N9" i="20"/>
  <c r="N25" i="20"/>
  <c r="N51" i="20"/>
  <c r="N52" i="20"/>
  <c r="K69" i="17"/>
  <c r="K29" i="17"/>
  <c r="K57" i="17"/>
  <c r="K30" i="17"/>
  <c r="K43" i="17"/>
  <c r="K67" i="17"/>
  <c r="K13" i="17"/>
  <c r="K25" i="17"/>
  <c r="K41" i="17"/>
  <c r="K26" i="17"/>
  <c r="K54" i="17"/>
  <c r="K20" i="17"/>
  <c r="K36" i="17"/>
  <c r="K48" i="17"/>
  <c r="K58" i="17"/>
  <c r="K7" i="17"/>
  <c r="K17" i="17"/>
  <c r="K14" i="17"/>
  <c r="K32" i="17"/>
  <c r="K37" i="17"/>
  <c r="K22" i="17"/>
  <c r="K38" i="17"/>
  <c r="K50" i="17"/>
  <c r="K62" i="17"/>
  <c r="K19" i="17"/>
  <c r="K27" i="17"/>
  <c r="K34" i="17"/>
  <c r="K66" i="17"/>
  <c r="K8" i="17"/>
  <c r="K24" i="17"/>
  <c r="K40" i="17"/>
  <c r="K52" i="17"/>
  <c r="K64" i="17"/>
  <c r="K21" i="17"/>
  <c r="K49" i="17"/>
  <c r="K18" i="17"/>
  <c r="K42" i="17"/>
  <c r="K70" i="17"/>
  <c r="K16" i="17"/>
  <c r="K60" i="17"/>
  <c r="K9" i="17"/>
  <c r="K45" i="17"/>
  <c r="K65" i="17"/>
  <c r="K10" i="17"/>
  <c r="K11" i="17"/>
  <c r="K33" i="17"/>
  <c r="K53" i="17"/>
  <c r="K46" i="17"/>
  <c r="K12" i="17"/>
  <c r="K28" i="17"/>
  <c r="K56" i="17"/>
  <c r="K68" i="17"/>
  <c r="K39" i="17"/>
  <c r="K47" i="17"/>
  <c r="K61" i="17"/>
  <c r="K44" i="17"/>
  <c r="K39" i="13"/>
  <c r="K44" i="13"/>
  <c r="K60" i="13"/>
  <c r="K22" i="13"/>
  <c r="K33" i="13"/>
  <c r="K7" i="13"/>
  <c r="K47" i="13"/>
  <c r="K62" i="13"/>
  <c r="K50" i="13"/>
  <c r="K70" i="13"/>
  <c r="J71" i="13"/>
  <c r="K65" i="13"/>
  <c r="K11" i="13"/>
  <c r="K17" i="13"/>
  <c r="K30" i="13"/>
  <c r="K54" i="13"/>
  <c r="K40" i="28"/>
  <c r="I71" i="13"/>
  <c r="K27" i="13"/>
  <c r="K42" i="13"/>
  <c r="K68" i="13"/>
  <c r="J53" i="28"/>
  <c r="H71" i="13"/>
  <c r="K53" i="13"/>
  <c r="I71" i="26"/>
  <c r="H71" i="26"/>
  <c r="K64" i="20"/>
  <c r="K39" i="20"/>
  <c r="K35" i="20"/>
  <c r="K55" i="20"/>
  <c r="K69" i="20"/>
  <c r="K31" i="20"/>
  <c r="K59" i="20"/>
  <c r="K32" i="20"/>
  <c r="K45" i="20"/>
  <c r="K57" i="20"/>
  <c r="K8" i="20"/>
  <c r="K30" i="20"/>
  <c r="K46" i="20"/>
  <c r="K60" i="20"/>
  <c r="K21" i="20"/>
  <c r="K44" i="20"/>
  <c r="K67" i="20"/>
  <c r="K26" i="20"/>
  <c r="K61" i="20"/>
  <c r="K7" i="20"/>
  <c r="K25" i="20"/>
  <c r="K36" i="20"/>
  <c r="K22" i="20"/>
  <c r="K11" i="20"/>
  <c r="K34" i="20"/>
  <c r="K47" i="20"/>
  <c r="K62" i="20"/>
  <c r="K14" i="20"/>
  <c r="K38" i="20"/>
  <c r="K48" i="20"/>
  <c r="K68" i="20"/>
  <c r="K23" i="20"/>
  <c r="K17" i="20"/>
  <c r="K9" i="20"/>
  <c r="K29" i="20"/>
  <c r="K49" i="20"/>
  <c r="K63" i="20"/>
  <c r="K12" i="20"/>
  <c r="K42" i="20"/>
  <c r="K20" i="20"/>
  <c r="K37" i="20"/>
  <c r="K52" i="20"/>
  <c r="K65" i="20"/>
  <c r="K19" i="20"/>
  <c r="K15" i="20"/>
  <c r="K41" i="20"/>
  <c r="K50" i="20"/>
  <c r="K10" i="20"/>
  <c r="K56" i="20"/>
  <c r="L23" i="20"/>
  <c r="L58" i="20"/>
  <c r="L35" i="20"/>
  <c r="L34" i="20"/>
  <c r="L46" i="20"/>
  <c r="L43" i="20"/>
  <c r="L38" i="20"/>
  <c r="L63" i="20"/>
  <c r="L19" i="20"/>
  <c r="L39" i="20"/>
  <c r="L66" i="20"/>
  <c r="L18" i="20"/>
  <c r="L12" i="20"/>
  <c r="L24" i="20"/>
  <c r="L27" i="20"/>
  <c r="L33" i="20"/>
  <c r="L40" i="20"/>
  <c r="L45" i="20"/>
  <c r="L47" i="20"/>
  <c r="L56" i="20"/>
  <c r="L61" i="20"/>
  <c r="L70" i="20"/>
  <c r="L8" i="20"/>
  <c r="L32" i="20"/>
  <c r="L54" i="20"/>
  <c r="L7" i="20"/>
  <c r="L9" i="20"/>
  <c r="L16" i="20"/>
  <c r="L20" i="20"/>
  <c r="L28" i="20"/>
  <c r="L30" i="20"/>
  <c r="L37" i="20"/>
  <c r="L48" i="20"/>
  <c r="L50" i="20"/>
  <c r="L62" i="20"/>
  <c r="L69" i="20"/>
  <c r="L36" i="20"/>
  <c r="L41" i="20"/>
  <c r="L57" i="20"/>
  <c r="L64" i="20"/>
  <c r="L11" i="20"/>
  <c r="L21" i="20"/>
  <c r="L29" i="20"/>
  <c r="L42" i="20"/>
  <c r="L44" i="20"/>
  <c r="L49" i="20"/>
  <c r="L53" i="20"/>
  <c r="L60" i="20"/>
  <c r="L65" i="20"/>
  <c r="L13" i="20"/>
  <c r="L17" i="20"/>
  <c r="L22" i="20"/>
  <c r="L25" i="20"/>
  <c r="L52" i="20"/>
  <c r="L68" i="20"/>
  <c r="L10" i="20"/>
  <c r="L31" i="20"/>
  <c r="L51" i="20"/>
  <c r="L15" i="20"/>
  <c r="L14" i="20"/>
  <c r="L26" i="20"/>
  <c r="L67" i="20"/>
  <c r="J47" i="8"/>
  <c r="J33" i="8"/>
  <c r="J16" i="8"/>
  <c r="J29" i="8"/>
  <c r="K47" i="8"/>
  <c r="L30" i="8"/>
  <c r="L28" i="8"/>
  <c r="J65" i="8"/>
  <c r="J32" i="8"/>
  <c r="L47" i="8"/>
  <c r="L8" i="8"/>
  <c r="L18" i="8"/>
  <c r="L36" i="8"/>
  <c r="L54" i="8"/>
  <c r="L40" i="8"/>
  <c r="L44" i="8"/>
  <c r="L46" i="8"/>
  <c r="L69" i="8"/>
  <c r="L20" i="8"/>
  <c r="L14" i="8"/>
  <c r="L7" i="8"/>
  <c r="L16" i="8"/>
  <c r="L27" i="8"/>
  <c r="L65" i="8"/>
  <c r="K57" i="8"/>
  <c r="L59" i="8"/>
  <c r="L50" i="8"/>
  <c r="L37" i="8"/>
  <c r="J48" i="8"/>
  <c r="J13" i="8"/>
  <c r="J57" i="8"/>
  <c r="J52" i="8"/>
  <c r="J21" i="8"/>
  <c r="J40" i="8"/>
  <c r="L67" i="8"/>
  <c r="L9" i="8"/>
  <c r="L57" i="8"/>
  <c r="L35" i="8"/>
  <c r="L19" i="8"/>
  <c r="L38" i="8"/>
  <c r="L26" i="8"/>
  <c r="L29" i="8"/>
  <c r="L42" i="8"/>
  <c r="L15" i="8"/>
  <c r="L55" i="8"/>
  <c r="L34" i="8"/>
  <c r="L31" i="8"/>
  <c r="L49" i="8"/>
  <c r="L39" i="8"/>
  <c r="J64" i="8"/>
  <c r="J25" i="8"/>
  <c r="J41" i="8"/>
  <c r="J49" i="8"/>
  <c r="L43" i="8"/>
  <c r="L63" i="8"/>
  <c r="L48" i="8"/>
  <c r="L45" i="8"/>
  <c r="L61" i="8"/>
  <c r="L64" i="8"/>
  <c r="L21" i="8"/>
  <c r="L24" i="8"/>
  <c r="L56" i="8"/>
  <c r="L70" i="8"/>
  <c r="L17" i="8"/>
  <c r="L33" i="8"/>
  <c r="L22" i="8"/>
  <c r="L11" i="8"/>
  <c r="L23" i="8"/>
  <c r="L52" i="8"/>
  <c r="L58" i="8"/>
  <c r="L13" i="8"/>
  <c r="J61" i="8"/>
  <c r="J50" i="8"/>
  <c r="J11" i="8"/>
  <c r="J9" i="8"/>
  <c r="J45" i="8"/>
  <c r="L62" i="8"/>
  <c r="L53" i="8"/>
  <c r="L66" i="8"/>
  <c r="L12" i="8"/>
  <c r="L68" i="8"/>
  <c r="L10" i="8"/>
  <c r="L32" i="8"/>
  <c r="L60" i="8"/>
  <c r="L51" i="8"/>
  <c r="L25" i="8"/>
  <c r="K37" i="8"/>
  <c r="K62" i="8"/>
  <c r="K46" i="8"/>
  <c r="K70" i="8"/>
  <c r="K17" i="8"/>
  <c r="K65" i="8"/>
  <c r="J17" i="8"/>
  <c r="K20" i="8"/>
  <c r="K52" i="8"/>
  <c r="K23" i="8"/>
  <c r="K43" i="8"/>
  <c r="K55" i="8"/>
  <c r="K59" i="8"/>
  <c r="K22" i="8"/>
  <c r="K38" i="8"/>
  <c r="K54" i="8"/>
  <c r="K40" i="8"/>
  <c r="K13" i="8"/>
  <c r="K25" i="8"/>
  <c r="K45" i="8"/>
  <c r="K56" i="8"/>
  <c r="K64" i="8"/>
  <c r="K28" i="8"/>
  <c r="K27" i="8"/>
  <c r="K63" i="8"/>
  <c r="K10" i="8"/>
  <c r="K24" i="8"/>
  <c r="K48" i="8"/>
  <c r="K49" i="8"/>
  <c r="K69" i="8"/>
  <c r="K68" i="8"/>
  <c r="K12" i="8"/>
  <c r="K36" i="8"/>
  <c r="K31" i="8"/>
  <c r="K35" i="8"/>
  <c r="K51" i="8"/>
  <c r="K67" i="8"/>
  <c r="K16" i="8"/>
  <c r="K58" i="8"/>
  <c r="K53" i="8"/>
  <c r="K32" i="8"/>
  <c r="K44" i="8"/>
  <c r="K15" i="8"/>
  <c r="K19" i="8"/>
  <c r="K39" i="8"/>
  <c r="K8" i="8"/>
  <c r="K60" i="8"/>
  <c r="K41" i="8"/>
  <c r="K11" i="8"/>
  <c r="K50" i="8"/>
  <c r="K14" i="8"/>
  <c r="K34" i="8"/>
  <c r="J7" i="8"/>
  <c r="K21" i="8"/>
  <c r="K18" i="8"/>
  <c r="K26" i="8"/>
  <c r="J37" i="8"/>
  <c r="J24" i="8"/>
  <c r="K42" i="8"/>
  <c r="K29" i="8"/>
  <c r="K61" i="8"/>
  <c r="K9" i="8"/>
  <c r="K33" i="8"/>
  <c r="K30" i="8"/>
  <c r="K66" i="8"/>
  <c r="J30" i="8"/>
  <c r="J55" i="8"/>
  <c r="J63" i="8"/>
  <c r="J67" i="8"/>
  <c r="J23" i="8"/>
  <c r="J62" i="8"/>
  <c r="J28" i="8"/>
  <c r="J60" i="8"/>
  <c r="J10" i="8"/>
  <c r="J34" i="8"/>
  <c r="J38" i="8"/>
  <c r="J66" i="8"/>
  <c r="J39" i="8"/>
  <c r="J8" i="8"/>
  <c r="J20" i="8"/>
  <c r="J43" i="8"/>
  <c r="J14" i="8"/>
  <c r="J18" i="8"/>
  <c r="J70" i="8"/>
  <c r="J59" i="8"/>
  <c r="J69" i="8"/>
  <c r="J31" i="8"/>
  <c r="J56" i="8"/>
  <c r="J15" i="8"/>
  <c r="J51" i="8"/>
  <c r="J19" i="8"/>
  <c r="J22" i="8"/>
  <c r="J26" i="8"/>
  <c r="J42" i="8"/>
  <c r="J46" i="8"/>
  <c r="J54" i="8"/>
  <c r="J58" i="8"/>
  <c r="J27" i="8"/>
  <c r="J35" i="8"/>
  <c r="J36" i="8"/>
  <c r="J44" i="8"/>
  <c r="J68" i="8"/>
  <c r="J12" i="8"/>
  <c r="K31" i="26" l="1"/>
  <c r="K11" i="26"/>
  <c r="K64" i="26"/>
  <c r="K56" i="26"/>
  <c r="K24" i="26"/>
  <c r="K47" i="26"/>
  <c r="K22" i="26"/>
  <c r="M64" i="23"/>
  <c r="M9" i="23"/>
  <c r="M36" i="23"/>
  <c r="M18" i="23"/>
  <c r="M37" i="23"/>
  <c r="K43" i="28"/>
  <c r="M62" i="23"/>
  <c r="M16" i="23"/>
  <c r="M58" i="23"/>
  <c r="K42" i="28"/>
  <c r="K45" i="28"/>
  <c r="M28" i="23"/>
  <c r="M43" i="23"/>
  <c r="M67" i="23"/>
  <c r="M57" i="23"/>
  <c r="K13" i="26"/>
  <c r="K26" i="26"/>
  <c r="K67" i="26"/>
  <c r="K53" i="26"/>
  <c r="K42" i="26"/>
  <c r="J71" i="26"/>
  <c r="K59" i="26"/>
  <c r="K20" i="26"/>
  <c r="K14" i="26"/>
  <c r="K30" i="26"/>
  <c r="K10" i="26"/>
  <c r="K51" i="26"/>
  <c r="K52" i="26"/>
  <c r="K48" i="26"/>
  <c r="K54" i="26"/>
  <c r="K34" i="26"/>
  <c r="K62" i="26"/>
  <c r="K63" i="26"/>
  <c r="K45" i="26"/>
  <c r="M32" i="23"/>
  <c r="M33" i="23"/>
  <c r="M12" i="23"/>
  <c r="M49" i="23"/>
  <c r="M66" i="23"/>
  <c r="M47" i="23"/>
  <c r="M26" i="23"/>
  <c r="M51" i="23"/>
  <c r="M63" i="23"/>
  <c r="M11" i="23"/>
  <c r="M44" i="23"/>
  <c r="M31" i="23"/>
  <c r="M7" i="23"/>
  <c r="M46" i="23"/>
  <c r="M14" i="23"/>
  <c r="M23" i="23"/>
  <c r="M19" i="23"/>
  <c r="M38" i="23"/>
  <c r="M39" i="23"/>
  <c r="M54" i="23"/>
  <c r="M29" i="23"/>
  <c r="L71" i="23"/>
  <c r="M40" i="23"/>
  <c r="M13" i="23"/>
  <c r="M42" i="23"/>
  <c r="M15" i="23"/>
  <c r="M59" i="23"/>
  <c r="M10" i="23"/>
  <c r="K71" i="23"/>
  <c r="M20" i="23"/>
  <c r="M55" i="23"/>
  <c r="I71" i="23"/>
  <c r="M56" i="23"/>
  <c r="M61" i="23"/>
  <c r="M41" i="23"/>
  <c r="M50" i="23"/>
  <c r="J67" i="28"/>
  <c r="K55" i="26"/>
  <c r="K43" i="26"/>
  <c r="K15" i="26"/>
  <c r="K58" i="26"/>
  <c r="K21" i="26"/>
  <c r="K25" i="26"/>
  <c r="K32" i="26"/>
  <c r="K12" i="26"/>
  <c r="K16" i="26"/>
  <c r="K66" i="26"/>
  <c r="K46" i="26"/>
  <c r="K33" i="26"/>
  <c r="K17" i="26"/>
  <c r="K41" i="26"/>
  <c r="K70" i="26"/>
  <c r="K18" i="26"/>
  <c r="K40" i="26"/>
  <c r="K57" i="26"/>
  <c r="K44" i="26"/>
  <c r="K38" i="26"/>
  <c r="M25" i="23"/>
  <c r="M60" i="23"/>
  <c r="M53" i="23"/>
  <c r="M65" i="23"/>
  <c r="M17" i="23"/>
  <c r="M24" i="23"/>
  <c r="M52" i="23"/>
  <c r="M8" i="23"/>
  <c r="M68" i="23"/>
  <c r="M22" i="23"/>
  <c r="M70" i="23"/>
  <c r="M27" i="23"/>
  <c r="M30" i="23"/>
  <c r="M48" i="23"/>
  <c r="M69" i="23"/>
  <c r="J71" i="23"/>
  <c r="K7" i="26"/>
  <c r="K9" i="26"/>
  <c r="K60" i="26"/>
  <c r="K37" i="26"/>
  <c r="K39" i="26"/>
  <c r="K65" i="26"/>
  <c r="K8" i="26"/>
  <c r="K68" i="26"/>
  <c r="K36" i="26"/>
  <c r="K35" i="26"/>
  <c r="K69" i="26"/>
  <c r="K27" i="26"/>
  <c r="K49" i="26"/>
  <c r="K61" i="26"/>
  <c r="K50" i="26"/>
  <c r="K29" i="26"/>
  <c r="K28" i="26"/>
  <c r="K23" i="26"/>
  <c r="M45" i="23"/>
  <c r="M21" i="23"/>
  <c r="M34" i="23"/>
  <c r="K50" i="28"/>
  <c r="K22" i="28"/>
  <c r="K64" i="28"/>
  <c r="K37" i="28"/>
  <c r="J44" i="28"/>
  <c r="K44" i="28"/>
  <c r="K13" i="28"/>
  <c r="K30" i="28"/>
  <c r="L36" i="28"/>
  <c r="L68" i="28"/>
  <c r="K36" i="28"/>
  <c r="N71" i="20"/>
  <c r="L63" i="28"/>
  <c r="L37" i="28"/>
  <c r="L11" i="28"/>
  <c r="L19" i="28"/>
  <c r="L18" i="28"/>
  <c r="L44" i="28"/>
  <c r="L7" i="28"/>
  <c r="L62" i="28"/>
  <c r="L42" i="28"/>
  <c r="L53" i="28"/>
  <c r="L25" i="28"/>
  <c r="L70" i="28"/>
  <c r="L57" i="28"/>
  <c r="L38" i="28"/>
  <c r="L58" i="28"/>
  <c r="L23" i="28"/>
  <c r="L27" i="28"/>
  <c r="L10" i="28"/>
  <c r="J71" i="17"/>
  <c r="K71" i="20"/>
  <c r="I71" i="17"/>
  <c r="L56" i="28"/>
  <c r="L49" i="28"/>
  <c r="L31" i="28"/>
  <c r="L69" i="28"/>
  <c r="L17" i="28"/>
  <c r="L39" i="28"/>
  <c r="L24" i="28"/>
  <c r="M71" i="20"/>
  <c r="L45" i="28"/>
  <c r="L40" i="28"/>
  <c r="L55" i="28"/>
  <c r="L9" i="28"/>
  <c r="K10" i="28"/>
  <c r="K49" i="28"/>
  <c r="K14" i="28"/>
  <c r="K9" i="28"/>
  <c r="L50" i="28"/>
  <c r="L59" i="28"/>
  <c r="L30" i="28"/>
  <c r="L60" i="28"/>
  <c r="L32" i="28"/>
  <c r="L67" i="28"/>
  <c r="L22" i="28"/>
  <c r="L35" i="28"/>
  <c r="L28" i="28"/>
  <c r="L47" i="28"/>
  <c r="L54" i="28"/>
  <c r="L65" i="28"/>
  <c r="L15" i="28"/>
  <c r="L16" i="28"/>
  <c r="L26" i="28"/>
  <c r="L8" i="28"/>
  <c r="L29" i="28"/>
  <c r="K47" i="28"/>
  <c r="H71" i="17"/>
  <c r="L34" i="28"/>
  <c r="L12" i="28"/>
  <c r="L21" i="28"/>
  <c r="L20" i="28"/>
  <c r="L43" i="28"/>
  <c r="L51" i="28"/>
  <c r="L13" i="28"/>
  <c r="L61" i="28"/>
  <c r="L33" i="28"/>
  <c r="L46" i="28"/>
  <c r="L66" i="28"/>
  <c r="L64" i="28"/>
  <c r="L14" i="28"/>
  <c r="L41" i="28"/>
  <c r="L52" i="28"/>
  <c r="K25" i="28"/>
  <c r="K60" i="28"/>
  <c r="K71" i="17"/>
  <c r="K58" i="28"/>
  <c r="K7" i="28"/>
  <c r="K24" i="28"/>
  <c r="K66" i="28"/>
  <c r="K67" i="28"/>
  <c r="K11" i="28"/>
  <c r="K26" i="28"/>
  <c r="J31" i="28"/>
  <c r="J57" i="28"/>
  <c r="J24" i="28"/>
  <c r="J10" i="28"/>
  <c r="J11" i="28"/>
  <c r="J52" i="28"/>
  <c r="J22" i="28"/>
  <c r="J48" i="28"/>
  <c r="J43" i="28"/>
  <c r="J18" i="28"/>
  <c r="J21" i="28"/>
  <c r="J26" i="28"/>
  <c r="J38" i="28"/>
  <c r="K62" i="28"/>
  <c r="K23" i="28"/>
  <c r="K20" i="28"/>
  <c r="K35" i="28"/>
  <c r="K16" i="28"/>
  <c r="J70" i="28"/>
  <c r="K32" i="28"/>
  <c r="K48" i="28"/>
  <c r="J39" i="28"/>
  <c r="K59" i="28"/>
  <c r="K8" i="28"/>
  <c r="J50" i="28"/>
  <c r="J13" i="28"/>
  <c r="J15" i="28"/>
  <c r="K41" i="28"/>
  <c r="K29" i="28"/>
  <c r="K61" i="28"/>
  <c r="J8" i="28"/>
  <c r="J54" i="28"/>
  <c r="K39" i="28"/>
  <c r="J34" i="28"/>
  <c r="K21" i="28"/>
  <c r="J37" i="28"/>
  <c r="J64" i="28"/>
  <c r="J9" i="28"/>
  <c r="K71" i="13"/>
  <c r="J62" i="28"/>
  <c r="J36" i="28"/>
  <c r="J59" i="28"/>
  <c r="J14" i="28"/>
  <c r="J33" i="28"/>
  <c r="K70" i="28"/>
  <c r="J28" i="28"/>
  <c r="K51" i="28"/>
  <c r="J47" i="28"/>
  <c r="J55" i="28"/>
  <c r="K69" i="28"/>
  <c r="K28" i="28"/>
  <c r="K12" i="28"/>
  <c r="K33" i="28"/>
  <c r="J25" i="28"/>
  <c r="J27" i="28"/>
  <c r="K34" i="28"/>
  <c r="J60" i="28"/>
  <c r="J19" i="28"/>
  <c r="J41" i="28"/>
  <c r="J58" i="28"/>
  <c r="K31" i="28"/>
  <c r="J56" i="28"/>
  <c r="J20" i="28"/>
  <c r="K55" i="28"/>
  <c r="K63" i="28"/>
  <c r="K68" i="28"/>
  <c r="J16" i="28"/>
  <c r="J17" i="28"/>
  <c r="K17" i="28"/>
  <c r="K57" i="28"/>
  <c r="J51" i="28"/>
  <c r="J23" i="28"/>
  <c r="J30" i="28"/>
  <c r="J66" i="28"/>
  <c r="J61" i="28"/>
  <c r="J29" i="28"/>
  <c r="J63" i="28"/>
  <c r="J12" i="28"/>
  <c r="J68" i="28"/>
  <c r="J7" i="28"/>
  <c r="J35" i="28"/>
  <c r="K65" i="28"/>
  <c r="J69" i="28"/>
  <c r="J45" i="28"/>
  <c r="K18" i="28"/>
  <c r="J42" i="28"/>
  <c r="K19" i="28"/>
  <c r="K46" i="28"/>
  <c r="K38" i="28"/>
  <c r="J32" i="28"/>
  <c r="K15" i="28"/>
  <c r="K56" i="28"/>
  <c r="K53" i="28"/>
  <c r="K27" i="28"/>
  <c r="J40" i="28"/>
  <c r="K52" i="28"/>
  <c r="J65" i="28"/>
  <c r="K54" i="28"/>
  <c r="J46" i="28"/>
  <c r="J49" i="28"/>
  <c r="L71" i="20"/>
  <c r="L71" i="8"/>
  <c r="J71" i="8"/>
  <c r="K71" i="8"/>
  <c r="K71" i="26" l="1"/>
  <c r="M71" i="23"/>
  <c r="L71" i="28"/>
  <c r="J71" i="28"/>
  <c r="K71" i="28"/>
  <c r="J62" i="1" l="1"/>
  <c r="J33" i="1"/>
  <c r="J61" i="1"/>
  <c r="J20" i="1"/>
  <c r="J40" i="1"/>
  <c r="J16" i="1"/>
  <c r="J19" i="1"/>
  <c r="J56" i="1"/>
  <c r="J45" i="1"/>
  <c r="J22" i="1"/>
  <c r="J55" i="1"/>
  <c r="J30" i="1"/>
  <c r="J15" i="1"/>
  <c r="J67" i="1"/>
  <c r="J70" i="1"/>
  <c r="J64" i="1"/>
  <c r="J21" i="1"/>
  <c r="J28" i="1"/>
  <c r="J43" i="1"/>
  <c r="J8" i="1"/>
  <c r="J50" i="1"/>
  <c r="J65" i="1"/>
  <c r="J27" i="1"/>
  <c r="J69" i="1"/>
  <c r="J48" i="1"/>
  <c r="J53" i="1"/>
  <c r="J13" i="1"/>
  <c r="J36" i="1"/>
  <c r="J60" i="1"/>
  <c r="J59" i="1"/>
  <c r="J58" i="1"/>
  <c r="J24" i="1"/>
  <c r="J14" i="1"/>
  <c r="J25" i="1"/>
  <c r="J57" i="1"/>
  <c r="J47" i="1"/>
  <c r="J12" i="1"/>
  <c r="J49" i="1"/>
  <c r="J31" i="1"/>
  <c r="J34" i="1"/>
  <c r="J18" i="1"/>
  <c r="J44" i="1"/>
  <c r="J42" i="1"/>
  <c r="J66" i="1"/>
  <c r="J63" i="1"/>
  <c r="J32" i="1"/>
  <c r="J46" i="1"/>
  <c r="J39" i="1"/>
  <c r="J26" i="1"/>
  <c r="J52" i="1"/>
  <c r="J41" i="1"/>
  <c r="J23" i="1"/>
  <c r="J9" i="1"/>
  <c r="J29" i="1"/>
  <c r="J68" i="1"/>
  <c r="J51" i="1"/>
  <c r="J35" i="1"/>
  <c r="J7" i="1"/>
  <c r="J37" i="1"/>
  <c r="J38" i="1"/>
  <c r="J54" i="1"/>
  <c r="J11" i="1"/>
  <c r="J10" i="1"/>
  <c r="J17" i="1"/>
  <c r="J24" i="20" l="1"/>
  <c r="I42" i="8"/>
  <c r="O29" i="20"/>
  <c r="O64" i="1"/>
  <c r="J71" i="1"/>
  <c r="J38" i="20" l="1"/>
  <c r="J22" i="20"/>
  <c r="J64" i="20"/>
  <c r="J59" i="20"/>
  <c r="J47" i="20"/>
  <c r="J52" i="20"/>
  <c r="J53" i="20"/>
  <c r="J51" i="20"/>
  <c r="J63" i="20"/>
  <c r="J56" i="20"/>
  <c r="J33" i="20"/>
  <c r="J66" i="20"/>
  <c r="J50" i="20"/>
  <c r="J55" i="20"/>
  <c r="J67" i="20"/>
  <c r="J46" i="20"/>
  <c r="J70" i="20"/>
  <c r="J62" i="20"/>
  <c r="J32" i="20"/>
  <c r="J25" i="20"/>
  <c r="J19" i="20"/>
  <c r="J48" i="20"/>
  <c r="J18" i="20"/>
  <c r="J26" i="20"/>
  <c r="J29" i="20"/>
  <c r="J54" i="20"/>
  <c r="J16" i="20"/>
  <c r="J21" i="20"/>
  <c r="J8" i="20"/>
  <c r="J27" i="20"/>
  <c r="J35" i="20"/>
  <c r="J49" i="20"/>
  <c r="J68" i="20"/>
  <c r="J7" i="20"/>
  <c r="J31" i="20"/>
  <c r="J9" i="20"/>
  <c r="J61" i="20"/>
  <c r="J42" i="20"/>
  <c r="J41" i="20"/>
  <c r="J14" i="20"/>
  <c r="J20" i="20"/>
  <c r="J15" i="20"/>
  <c r="J43" i="20"/>
  <c r="J17" i="20"/>
  <c r="J40" i="20"/>
  <c r="J12" i="20"/>
  <c r="J60" i="20"/>
  <c r="J23" i="20"/>
  <c r="J34" i="20"/>
  <c r="J36" i="20"/>
  <c r="J69" i="20"/>
  <c r="O56" i="1"/>
  <c r="O36" i="20"/>
  <c r="I45" i="28"/>
  <c r="O26" i="1"/>
  <c r="O29" i="1"/>
  <c r="O19" i="1"/>
  <c r="J65" i="20"/>
  <c r="J58" i="20"/>
  <c r="J57" i="20"/>
  <c r="J10" i="20"/>
  <c r="J28" i="20"/>
  <c r="J11" i="20"/>
  <c r="J13" i="20"/>
  <c r="J45" i="20"/>
  <c r="J30" i="20"/>
  <c r="J37" i="20"/>
  <c r="J44" i="20"/>
  <c r="J39" i="20"/>
  <c r="O50" i="1"/>
  <c r="O18" i="1"/>
  <c r="O44" i="1"/>
  <c r="O7" i="1"/>
  <c r="O32" i="1"/>
  <c r="O70" i="1"/>
  <c r="M22" i="8"/>
  <c r="I24" i="8"/>
  <c r="I9" i="8"/>
  <c r="I12" i="8"/>
  <c r="I43" i="8"/>
  <c r="I7" i="8"/>
  <c r="I16" i="8"/>
  <c r="I51" i="8"/>
  <c r="O9" i="20"/>
  <c r="O19" i="20"/>
  <c r="O40" i="20"/>
  <c r="O56" i="20"/>
  <c r="O59" i="20"/>
  <c r="O28" i="20"/>
  <c r="O25" i="20"/>
  <c r="O11" i="20"/>
  <c r="O64" i="20"/>
  <c r="O55" i="20"/>
  <c r="O30" i="20"/>
  <c r="O53" i="20"/>
  <c r="O24" i="20"/>
  <c r="O26" i="20"/>
  <c r="O31" i="20"/>
  <c r="O67" i="20"/>
  <c r="O10" i="20"/>
  <c r="O33" i="20"/>
  <c r="O14" i="20"/>
  <c r="O43" i="20"/>
  <c r="O60" i="20"/>
  <c r="O50" i="20"/>
  <c r="O20" i="20"/>
  <c r="O23" i="20"/>
  <c r="O18" i="20"/>
  <c r="O15" i="20"/>
  <c r="O66" i="20"/>
  <c r="O57" i="20"/>
  <c r="O47" i="20"/>
  <c r="O42" i="20"/>
  <c r="O65" i="20"/>
  <c r="O62" i="20"/>
  <c r="O21" i="20"/>
  <c r="O58" i="20"/>
  <c r="O17" i="20"/>
  <c r="O46" i="20"/>
  <c r="O35" i="20"/>
  <c r="O22" i="20"/>
  <c r="O39" i="20"/>
  <c r="O49" i="20"/>
  <c r="O37" i="20"/>
  <c r="O32" i="20"/>
  <c r="O16" i="20"/>
  <c r="O51" i="20"/>
  <c r="O44" i="20"/>
  <c r="O13" i="20"/>
  <c r="O48" i="20"/>
  <c r="O70" i="20"/>
  <c r="O8" i="20"/>
  <c r="O12" i="20"/>
  <c r="O41" i="20"/>
  <c r="O27" i="20"/>
  <c r="O52" i="20"/>
  <c r="O34" i="20"/>
  <c r="O54" i="20"/>
  <c r="O68" i="20"/>
  <c r="O69" i="20"/>
  <c r="O7" i="20"/>
  <c r="O61" i="20"/>
  <c r="O45" i="20"/>
  <c r="O63" i="20"/>
  <c r="O38" i="20"/>
  <c r="O58" i="1"/>
  <c r="O13" i="1"/>
  <c r="O57" i="1"/>
  <c r="O40" i="1"/>
  <c r="O28" i="1"/>
  <c r="O69" i="1"/>
  <c r="O20" i="1"/>
  <c r="O61" i="1"/>
  <c r="O14" i="1"/>
  <c r="O11" i="1"/>
  <c r="O27" i="1"/>
  <c r="O30" i="1"/>
  <c r="O17" i="1"/>
  <c r="O66" i="1"/>
  <c r="O41" i="1"/>
  <c r="O60" i="1"/>
  <c r="O31" i="1"/>
  <c r="O35" i="1"/>
  <c r="O10" i="1"/>
  <c r="O43" i="1"/>
  <c r="O33" i="1"/>
  <c r="O9" i="1"/>
  <c r="O54" i="1"/>
  <c r="O53" i="1"/>
  <c r="O59" i="1"/>
  <c r="O51" i="1"/>
  <c r="O34" i="1"/>
  <c r="O62" i="1"/>
  <c r="O65" i="1"/>
  <c r="O36" i="1"/>
  <c r="O49" i="1"/>
  <c r="O25" i="1"/>
  <c r="O42" i="1"/>
  <c r="O22" i="1"/>
  <c r="O52" i="1"/>
  <c r="O12" i="1"/>
  <c r="O48" i="1"/>
  <c r="O21" i="1"/>
  <c r="O45" i="1"/>
  <c r="O47" i="1"/>
  <c r="O55" i="1"/>
  <c r="O67" i="1"/>
  <c r="O16" i="1"/>
  <c r="O39" i="1"/>
  <c r="O24" i="1"/>
  <c r="O68" i="1"/>
  <c r="O38" i="1"/>
  <c r="O15" i="1"/>
  <c r="O23" i="1"/>
  <c r="O37" i="1"/>
  <c r="O8" i="1"/>
  <c r="O63" i="1"/>
  <c r="O46" i="1"/>
  <c r="I63" i="8"/>
  <c r="I69" i="8"/>
  <c r="I53" i="8"/>
  <c r="I41" i="8"/>
  <c r="I35" i="8"/>
  <c r="I54" i="8"/>
  <c r="I57" i="8"/>
  <c r="I20" i="8"/>
  <c r="I67" i="8"/>
  <c r="I70" i="8"/>
  <c r="I21" i="8"/>
  <c r="I36" i="8"/>
  <c r="I52" i="8"/>
  <c r="I28" i="8"/>
  <c r="I13" i="8"/>
  <c r="I40" i="8"/>
  <c r="I17" i="8"/>
  <c r="I64" i="8"/>
  <c r="I39" i="8"/>
  <c r="I26" i="8"/>
  <c r="I31" i="8"/>
  <c r="I44" i="8"/>
  <c r="I65" i="8"/>
  <c r="I22" i="8"/>
  <c r="I50" i="8"/>
  <c r="I18" i="8"/>
  <c r="I68" i="8"/>
  <c r="I34" i="8"/>
  <c r="I47" i="8"/>
  <c r="I66" i="8"/>
  <c r="I23" i="8"/>
  <c r="I49" i="8"/>
  <c r="I32" i="8"/>
  <c r="I61" i="8"/>
  <c r="I38" i="8"/>
  <c r="I33" i="8"/>
  <c r="I56" i="8"/>
  <c r="I55" i="8"/>
  <c r="I60" i="8"/>
  <c r="I58" i="8"/>
  <c r="I10" i="8"/>
  <c r="I11" i="8"/>
  <c r="I19" i="8"/>
  <c r="I62" i="8"/>
  <c r="I30" i="8"/>
  <c r="I15" i="8"/>
  <c r="I8" i="8"/>
  <c r="I14" i="8"/>
  <c r="I37" i="8"/>
  <c r="I48" i="8"/>
  <c r="I27" i="8"/>
  <c r="I59" i="8"/>
  <c r="I25" i="8"/>
  <c r="I29" i="8"/>
  <c r="I45" i="8"/>
  <c r="I46" i="8"/>
  <c r="I23" i="28" l="1"/>
  <c r="I22" i="28"/>
  <c r="I20" i="28"/>
  <c r="I34" i="28"/>
  <c r="I12" i="28"/>
  <c r="I46" i="28"/>
  <c r="I24" i="28"/>
  <c r="I15" i="28"/>
  <c r="I38" i="28"/>
  <c r="I51" i="28"/>
  <c r="I67" i="28"/>
  <c r="I50" i="28"/>
  <c r="I66" i="28"/>
  <c r="I29" i="28"/>
  <c r="I26" i="28"/>
  <c r="I55" i="28"/>
  <c r="I33" i="28"/>
  <c r="I56" i="28"/>
  <c r="I9" i="28"/>
  <c r="I17" i="28"/>
  <c r="I43" i="28"/>
  <c r="I69" i="28"/>
  <c r="I65" i="28"/>
  <c r="I27" i="28"/>
  <c r="I64" i="28"/>
  <c r="I63" i="28"/>
  <c r="I7" i="28"/>
  <c r="I62" i="28"/>
  <c r="I57" i="28"/>
  <c r="I36" i="28"/>
  <c r="I47" i="28"/>
  <c r="I60" i="28"/>
  <c r="I54" i="28"/>
  <c r="I19" i="28"/>
  <c r="I11" i="28"/>
  <c r="I28" i="28"/>
  <c r="I31" i="28"/>
  <c r="I16" i="28"/>
  <c r="I30" i="28"/>
  <c r="M30" i="28"/>
  <c r="I40" i="28"/>
  <c r="I44" i="28"/>
  <c r="J71" i="20"/>
  <c r="I49" i="28"/>
  <c r="I59" i="28"/>
  <c r="I39" i="28"/>
  <c r="I21" i="28"/>
  <c r="I25" i="28"/>
  <c r="I41" i="28"/>
  <c r="I53" i="28"/>
  <c r="I52" i="28"/>
  <c r="I35" i="28"/>
  <c r="I48" i="28"/>
  <c r="I61" i="28"/>
  <c r="I8" i="28"/>
  <c r="I18" i="28"/>
  <c r="I32" i="28"/>
  <c r="I37" i="28"/>
  <c r="I13" i="28"/>
  <c r="I10" i="28"/>
  <c r="I58" i="28"/>
  <c r="I68" i="28"/>
  <c r="I70" i="28"/>
  <c r="I14" i="28"/>
  <c r="I42" i="28"/>
  <c r="M29" i="8"/>
  <c r="O71" i="20"/>
  <c r="O71" i="1"/>
  <c r="M42" i="8"/>
  <c r="M23" i="8"/>
  <c r="M20" i="8"/>
  <c r="M54" i="8"/>
  <c r="M16" i="8"/>
  <c r="M62" i="8"/>
  <c r="M49" i="8"/>
  <c r="M68" i="8"/>
  <c r="M36" i="8"/>
  <c r="M52" i="8"/>
  <c r="M26" i="8"/>
  <c r="M37" i="8"/>
  <c r="M70" i="8"/>
  <c r="M35" i="8"/>
  <c r="M39" i="8"/>
  <c r="M31" i="8"/>
  <c r="M69" i="8"/>
  <c r="M60" i="8"/>
  <c r="M67" i="8"/>
  <c r="M30" i="8"/>
  <c r="M18" i="8"/>
  <c r="M12" i="8"/>
  <c r="M56" i="8"/>
  <c r="M44" i="8"/>
  <c r="M8" i="8"/>
  <c r="M55" i="8"/>
  <c r="M10" i="8"/>
  <c r="M47" i="8"/>
  <c r="M34" i="8"/>
  <c r="M40" i="8"/>
  <c r="M19" i="8"/>
  <c r="M32" i="8"/>
  <c r="M66" i="8"/>
  <c r="M21" i="8"/>
  <c r="M57" i="8"/>
  <c r="M17" i="8"/>
  <c r="M24" i="8"/>
  <c r="M63" i="8"/>
  <c r="M50" i="8"/>
  <c r="M41" i="8"/>
  <c r="M65" i="8"/>
  <c r="M7" i="8"/>
  <c r="M59" i="8"/>
  <c r="M9" i="8"/>
  <c r="M28" i="8"/>
  <c r="M15" i="8"/>
  <c r="M46" i="8"/>
  <c r="M13" i="8"/>
  <c r="M27" i="8"/>
  <c r="I71" i="8"/>
  <c r="M64" i="8"/>
  <c r="M43" i="8"/>
  <c r="M11" i="8"/>
  <c r="M38" i="8"/>
  <c r="M25" i="8"/>
  <c r="M48" i="8"/>
  <c r="M33" i="8"/>
  <c r="M61" i="8"/>
  <c r="M45" i="8"/>
  <c r="M53" i="8"/>
  <c r="M51" i="8"/>
  <c r="M14" i="8"/>
  <c r="M58" i="8"/>
  <c r="M41" i="28" l="1"/>
  <c r="M11" i="28"/>
  <c r="M63" i="28"/>
  <c r="M58" i="28"/>
  <c r="M12" i="28"/>
  <c r="M33" i="28"/>
  <c r="M20" i="28"/>
  <c r="M14" i="28"/>
  <c r="M29" i="28"/>
  <c r="M70" i="28"/>
  <c r="M50" i="28"/>
  <c r="M52" i="28"/>
  <c r="M34" i="28"/>
  <c r="M47" i="28"/>
  <c r="M15" i="28"/>
  <c r="M32" i="28"/>
  <c r="M44" i="28"/>
  <c r="M31" i="28"/>
  <c r="M62" i="28"/>
  <c r="M26" i="28"/>
  <c r="M43" i="28"/>
  <c r="M68" i="28"/>
  <c r="M13" i="28"/>
  <c r="M48" i="28"/>
  <c r="M57" i="28"/>
  <c r="M36" i="28"/>
  <c r="M59" i="28"/>
  <c r="M10" i="28"/>
  <c r="M18" i="28"/>
  <c r="M35" i="28"/>
  <c r="M53" i="28"/>
  <c r="M38" i="28"/>
  <c r="M39" i="28"/>
  <c r="M28" i="28"/>
  <c r="M19" i="28"/>
  <c r="M56" i="28"/>
  <c r="M60" i="28"/>
  <c r="M49" i="28"/>
  <c r="M9" i="28"/>
  <c r="M37" i="28"/>
  <c r="M8" i="28"/>
  <c r="M54" i="28"/>
  <c r="M23" i="28"/>
  <c r="M25" i="28"/>
  <c r="M45" i="28"/>
  <c r="M16" i="28"/>
  <c r="M46" i="28"/>
  <c r="M42" i="28"/>
  <c r="M24" i="28"/>
  <c r="M51" i="28"/>
  <c r="M21" i="28"/>
  <c r="M64" i="28"/>
  <c r="I71" i="28"/>
  <c r="M65" i="28"/>
  <c r="M7" i="28"/>
  <c r="M55" i="28"/>
  <c r="M40" i="28"/>
  <c r="M61" i="28"/>
  <c r="M66" i="28"/>
  <c r="M67" i="28"/>
  <c r="M17" i="28"/>
  <c r="M27" i="28"/>
  <c r="M69" i="28"/>
  <c r="M22" i="28"/>
  <c r="M71" i="8"/>
  <c r="M71" i="28" l="1"/>
</calcChain>
</file>

<file path=xl/sharedStrings.xml><?xml version="1.0" encoding="utf-8"?>
<sst xmlns="http://schemas.openxmlformats.org/spreadsheetml/2006/main" count="2196" uniqueCount="100">
  <si>
    <t>Primary Category</t>
  </si>
  <si>
    <t>Secondary Category</t>
  </si>
  <si>
    <t>Paper</t>
  </si>
  <si>
    <t>Newspaper</t>
  </si>
  <si>
    <t>Magazines</t>
  </si>
  <si>
    <t>Other recyclable paper</t>
  </si>
  <si>
    <t>Non-recyclable paper</t>
  </si>
  <si>
    <t>Paper and card</t>
  </si>
  <si>
    <t>Thick card (board packaging)</t>
  </si>
  <si>
    <t>Thin card</t>
  </si>
  <si>
    <t>Beverage cartons</t>
  </si>
  <si>
    <t>Books</t>
  </si>
  <si>
    <t>Non-recyclable card</t>
  </si>
  <si>
    <t>Yellow pages</t>
  </si>
  <si>
    <t>Plastic bottles</t>
  </si>
  <si>
    <t>Clear PET</t>
  </si>
  <si>
    <t>Coloured PET</t>
  </si>
  <si>
    <t>Natural HDPE</t>
  </si>
  <si>
    <t>Coloured HDPE</t>
  </si>
  <si>
    <t>PP bottles</t>
  </si>
  <si>
    <t>Rigid plastics</t>
  </si>
  <si>
    <t>Trays (non-black)</t>
  </si>
  <si>
    <t>Pots and tubs(non-black)</t>
  </si>
  <si>
    <t>Black trays and pots</t>
  </si>
  <si>
    <t>Non-packaging rigid (Inc. Toys, Video tapes, DVDs, CDs</t>
  </si>
  <si>
    <t xml:space="preserve">Expanded polystyrene </t>
  </si>
  <si>
    <t>Flexible plastic</t>
  </si>
  <si>
    <t xml:space="preserve">Refuse bags </t>
  </si>
  <si>
    <t>PE film (plastic carrier bags, bread bags other thin film bags)</t>
  </si>
  <si>
    <t>Empty packaging and other film</t>
  </si>
  <si>
    <t>Glass</t>
  </si>
  <si>
    <t>Glass bottle</t>
  </si>
  <si>
    <t>Glass jar</t>
  </si>
  <si>
    <t>Non-recyclable glass</t>
  </si>
  <si>
    <t xml:space="preserve">Metals </t>
  </si>
  <si>
    <t xml:space="preserve">Ferrous, packaging </t>
  </si>
  <si>
    <t xml:space="preserve">Ferrous aerosol </t>
  </si>
  <si>
    <t>Other ferrous</t>
  </si>
  <si>
    <t xml:space="preserve">Non - ferrous, packaging </t>
  </si>
  <si>
    <t xml:space="preserve">Non-ferrous aerosol </t>
  </si>
  <si>
    <t>Other non-ferrous</t>
  </si>
  <si>
    <t>Textiles</t>
  </si>
  <si>
    <t>Clothing</t>
  </si>
  <si>
    <t>Shoes, belts, bags</t>
  </si>
  <si>
    <t>Non-clothing textiles (Inc. duvets/pillows/curtains)</t>
  </si>
  <si>
    <t>Wood</t>
  </si>
  <si>
    <t>Treated</t>
  </si>
  <si>
    <t>Non-treated</t>
  </si>
  <si>
    <t>WEEE</t>
  </si>
  <si>
    <t>Small Mixed WEEE - low value (hairdryer, kettle, toaster etc)</t>
  </si>
  <si>
    <t xml:space="preserve">Small mixed WEEE - high value (phones, tablets etc) </t>
  </si>
  <si>
    <t>Other WEEE</t>
  </si>
  <si>
    <t>Food waste</t>
  </si>
  <si>
    <t>Avoidable food waste</t>
  </si>
  <si>
    <t>Unavoidable food waste</t>
  </si>
  <si>
    <t>Cooking oils/fats</t>
  </si>
  <si>
    <t xml:space="preserve">Garden </t>
  </si>
  <si>
    <t>Green garden waste</t>
  </si>
  <si>
    <t>Woody garden waste</t>
  </si>
  <si>
    <t xml:space="preserve">Soil </t>
  </si>
  <si>
    <t>Organics</t>
  </si>
  <si>
    <t xml:space="preserve">Other organics (Pet excrement, dead animals) </t>
  </si>
  <si>
    <t>Hazardous</t>
  </si>
  <si>
    <t>Batteries</t>
  </si>
  <si>
    <t>Lightbulbs</t>
  </si>
  <si>
    <t>Paint - Solvent</t>
  </si>
  <si>
    <t>Paint - Water based</t>
  </si>
  <si>
    <t>Mineral oil (machine oil)</t>
  </si>
  <si>
    <t>Other (toner cartridge/chemicals/gas bottles)</t>
  </si>
  <si>
    <t>Sanitary</t>
  </si>
  <si>
    <t xml:space="preserve">Disposable nappies/personal hygiene </t>
  </si>
  <si>
    <t xml:space="preserve">Healthcare (medicine etc.) </t>
  </si>
  <si>
    <t>Furniture</t>
  </si>
  <si>
    <t xml:space="preserve">Soft Furniture </t>
  </si>
  <si>
    <t>Plastic furniture</t>
  </si>
  <si>
    <t xml:space="preserve">Wooden furniture </t>
  </si>
  <si>
    <t>Misc. combustibles</t>
  </si>
  <si>
    <t>Carpet</t>
  </si>
  <si>
    <t>Mattresses</t>
  </si>
  <si>
    <t xml:space="preserve">Other combustibles </t>
  </si>
  <si>
    <t>Misc. non-combustible</t>
  </si>
  <si>
    <t>Plasterboard</t>
  </si>
  <si>
    <t>Other non-combustibles</t>
  </si>
  <si>
    <t>&lt;20 mm fines</t>
  </si>
  <si>
    <t>ARISINGS</t>
  </si>
  <si>
    <t>COMPOSITION</t>
  </si>
  <si>
    <t>Garden waste</t>
  </si>
  <si>
    <t>Dry recycling</t>
  </si>
  <si>
    <t>Dry recycling: Plastic and card</t>
  </si>
  <si>
    <t>Dry recycling: Paper, glass and metals</t>
  </si>
  <si>
    <t>Kerbside waste</t>
  </si>
  <si>
    <t>Residual waste</t>
  </si>
  <si>
    <t>Tonnes</t>
  </si>
  <si>
    <t>% wt.</t>
  </si>
  <si>
    <t>Copyright and non-disclosure notice</t>
  </si>
  <si>
    <t>The contents and layout of this report are subject to copyright owned by Amec Foster Wheeler (© Amec Foster Wheeler Environment &amp; Infrastructure UK Limited 2015). save to the extent that copyright has been legally assigned by us to another party or is used by Amec Foster Wheeler under licence.  To the extent that we own the copyright in this report, it may not be copied or used without our prior written agreement for any purpose other than the purpose indicated in this report. The methodology (if any) contained in this report is provided to you in confidence and must not be disclosed or copied to third parties without the prior written agreement of Amec Foster Wheeler.  Disclosure of that information may constitute an actionable breach of confidence or may otherwise prejudice our commercial interests.  Any third party who obtains access to this report by any means will, in any event, be subject to the Third Party Disclaimer set out below.</t>
  </si>
  <si>
    <t xml:space="preserve">Third party disclaimer </t>
  </si>
  <si>
    <t xml:space="preserve">Any disclosure of this report to a third party is subject to this disclaimer.  The report was prepared by Amec Foster Wheeler at the instruction of, and for use by, our client named on the front of the report.  It does not in any way constitute advice to any third party who is able to access it by any means.  Amec Foster Wheeler excludes to the fullest extent lawfully permitted all liability whatsoever for any loss or damage howsoever arising from reliance on the contents of this report.  We do not however exclude our liability (if any) for personal injury or death resulting from our negligence, for fraud or any other matter in relation to which we cannot legally exclude liability.  </t>
  </si>
  <si>
    <t>Management systems</t>
  </si>
  <si>
    <t>This document has been produced by Amec Foster Wheeler Environment &amp; Infrastructure UK Limited in full compliance with the management systems, which have been certified to ISO 9001, ISO 14001 and OHSAS 18001 by LRQA.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</si>
</sst>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1"/>
      <color rgb="FF5F2167"/>
      <name val="Arial"/>
      <family val="2"/>
    </font>
    <font>
      <sz val="8"/>
      <color rgb="FF000000"/>
      <name val="Arial"/>
      <family val="2"/>
    </font>
  </fonts>
  <fills count="2">
    <fill>
      <patternFill patternType="none"/>
    </fill>
    <fill>
      <patternFill patternType="gray125"/>
    </fill>
  </fills>
  <borders count="22">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7">
    <xf numFmtId="0" fontId="0" fillId="0" borderId="0" xfId="0"/>
    <xf numFmtId="9" fontId="0" fillId="0" borderId="8" xfId="1" applyFont="1" applyFill="1" applyBorder="1" applyAlignment="1">
      <alignment horizontal="left" vertical="center"/>
    </xf>
    <xf numFmtId="9" fontId="0" fillId="0" borderId="9" xfId="1" applyFont="1" applyFill="1" applyBorder="1" applyAlignment="1">
      <alignment horizontal="left" vertical="center"/>
    </xf>
    <xf numFmtId="9" fontId="0" fillId="0" borderId="11" xfId="1" applyFont="1" applyFill="1" applyBorder="1" applyAlignment="1">
      <alignment horizontal="left" vertical="center"/>
    </xf>
    <xf numFmtId="9" fontId="0" fillId="0" borderId="12" xfId="1" applyFont="1" applyFill="1" applyBorder="1" applyAlignment="1">
      <alignment horizontal="left" vertical="center"/>
    </xf>
    <xf numFmtId="9" fontId="0" fillId="0" borderId="13" xfId="1" applyFont="1" applyFill="1" applyBorder="1" applyAlignment="1">
      <alignment horizontal="left" vertical="center"/>
    </xf>
    <xf numFmtId="9" fontId="4" fillId="0" borderId="10" xfId="1" applyFont="1" applyFill="1" applyBorder="1" applyAlignment="1">
      <alignment horizontal="left" vertical="center"/>
    </xf>
    <xf numFmtId="0" fontId="0" fillId="0" borderId="0" xfId="0" applyFill="1"/>
    <xf numFmtId="164" fontId="0" fillId="0" borderId="0" xfId="0" applyNumberFormat="1" applyFill="1"/>
    <xf numFmtId="0" fontId="2" fillId="0" borderId="0" xfId="0" applyFont="1" applyFill="1"/>
    <xf numFmtId="0" fontId="2" fillId="0" borderId="8" xfId="0" applyFont="1" applyFill="1" applyBorder="1"/>
    <xf numFmtId="0" fontId="2" fillId="0" borderId="14" xfId="0" applyFont="1" applyFill="1" applyBorder="1"/>
    <xf numFmtId="0" fontId="2" fillId="0" borderId="15" xfId="0" applyFont="1" applyFill="1" applyBorder="1"/>
    <xf numFmtId="0" fontId="2" fillId="0" borderId="3" xfId="0" applyFont="1" applyFill="1" applyBorder="1" applyAlignment="1">
      <alignment horizontal="center"/>
    </xf>
    <xf numFmtId="0" fontId="2" fillId="0" borderId="17" xfId="0" applyFont="1" applyFill="1" applyBorder="1" applyAlignment="1">
      <alignment horizontal="center"/>
    </xf>
    <xf numFmtId="9" fontId="3" fillId="0" borderId="7" xfId="1" applyFont="1" applyFill="1" applyBorder="1" applyAlignment="1">
      <alignment horizontal="center" vertical="center" wrapText="1"/>
    </xf>
    <xf numFmtId="9" fontId="3" fillId="0" borderId="2" xfId="1" applyFont="1" applyFill="1" applyBorder="1" applyAlignment="1">
      <alignment horizontal="center" vertical="center"/>
    </xf>
    <xf numFmtId="0" fontId="0" fillId="0" borderId="17" xfId="0" applyFill="1" applyBorder="1"/>
    <xf numFmtId="0" fontId="0" fillId="0" borderId="18" xfId="0" applyFill="1" applyBorder="1"/>
    <xf numFmtId="0" fontId="0" fillId="0" borderId="19" xfId="0" applyFill="1" applyBorder="1"/>
    <xf numFmtId="0" fontId="2" fillId="0" borderId="17" xfId="0" applyFont="1" applyFill="1" applyBorder="1"/>
    <xf numFmtId="0" fontId="2" fillId="0" borderId="18" xfId="0" applyFont="1" applyFill="1" applyBorder="1"/>
    <xf numFmtId="0" fontId="2" fillId="0" borderId="19" xfId="0" applyFont="1" applyFill="1" applyBorder="1"/>
    <xf numFmtId="2" fontId="0" fillId="0" borderId="8" xfId="0" applyNumberFormat="1" applyFill="1" applyBorder="1"/>
    <xf numFmtId="2" fontId="0" fillId="0" borderId="14" xfId="0" applyNumberFormat="1" applyFill="1" applyBorder="1"/>
    <xf numFmtId="2" fontId="0" fillId="0" borderId="15" xfId="0" applyNumberFormat="1" applyFill="1" applyBorder="1"/>
    <xf numFmtId="2" fontId="0" fillId="0" borderId="9" xfId="0" applyNumberFormat="1" applyFill="1" applyBorder="1"/>
    <xf numFmtId="2" fontId="0" fillId="0" borderId="0" xfId="0" applyNumberFormat="1" applyFill="1" applyBorder="1"/>
    <xf numFmtId="2" fontId="0" fillId="0" borderId="16" xfId="0" applyNumberFormat="1" applyFill="1" applyBorder="1"/>
    <xf numFmtId="2" fontId="0" fillId="0" borderId="17" xfId="0" applyNumberFormat="1" applyFill="1" applyBorder="1"/>
    <xf numFmtId="2" fontId="0" fillId="0" borderId="18" xfId="0" applyNumberFormat="1" applyFill="1" applyBorder="1"/>
    <xf numFmtId="2" fontId="0" fillId="0" borderId="19" xfId="0" applyNumberFormat="1" applyFill="1" applyBorder="1"/>
    <xf numFmtId="2" fontId="0" fillId="0" borderId="11" xfId="0" applyNumberFormat="1" applyFill="1" applyBorder="1"/>
    <xf numFmtId="2" fontId="0" fillId="0" borderId="20" xfId="0" applyNumberFormat="1" applyFill="1" applyBorder="1"/>
    <xf numFmtId="2" fontId="0" fillId="0" borderId="21" xfId="0" applyNumberFormat="1" applyFill="1" applyBorder="1"/>
    <xf numFmtId="164" fontId="0" fillId="0" borderId="8" xfId="1" applyNumberFormat="1" applyFont="1" applyFill="1" applyBorder="1"/>
    <xf numFmtId="164" fontId="0" fillId="0" borderId="14" xfId="1" applyNumberFormat="1" applyFont="1" applyFill="1" applyBorder="1"/>
    <xf numFmtId="164" fontId="0" fillId="0" borderId="15" xfId="1" applyNumberFormat="1" applyFont="1" applyFill="1" applyBorder="1"/>
    <xf numFmtId="164" fontId="0" fillId="0" borderId="9" xfId="1" applyNumberFormat="1" applyFont="1" applyFill="1" applyBorder="1"/>
    <xf numFmtId="164" fontId="0" fillId="0" borderId="0" xfId="1" applyNumberFormat="1" applyFont="1" applyFill="1" applyBorder="1"/>
    <xf numFmtId="164" fontId="0" fillId="0" borderId="16" xfId="1" applyNumberFormat="1" applyFont="1" applyFill="1" applyBorder="1"/>
    <xf numFmtId="164" fontId="0" fillId="0" borderId="11" xfId="1" applyNumberFormat="1" applyFont="1" applyFill="1" applyBorder="1"/>
    <xf numFmtId="164" fontId="0" fillId="0" borderId="20" xfId="1" applyNumberFormat="1" applyFont="1" applyFill="1" applyBorder="1"/>
    <xf numFmtId="164" fontId="0" fillId="0" borderId="21" xfId="1" applyNumberFormat="1" applyFont="1" applyFill="1" applyBorder="1"/>
    <xf numFmtId="164" fontId="0" fillId="0" borderId="17" xfId="1" applyNumberFormat="1" applyFont="1" applyFill="1" applyBorder="1"/>
    <xf numFmtId="164" fontId="0" fillId="0" borderId="18" xfId="1" applyNumberFormat="1" applyFont="1" applyFill="1" applyBorder="1"/>
    <xf numFmtId="164" fontId="0" fillId="0" borderId="19" xfId="1" applyNumberFormat="1" applyFont="1" applyFill="1" applyBorder="1"/>
    <xf numFmtId="0" fontId="5" fillId="0" borderId="0" xfId="0" applyFont="1" applyAlignment="1">
      <alignment vertical="center"/>
    </xf>
    <xf numFmtId="0" fontId="6" fillId="0" borderId="0" xfId="0" applyFont="1" applyAlignment="1">
      <alignment horizontal="left" vertical="center" wrapText="1"/>
    </xf>
    <xf numFmtId="0" fontId="6" fillId="0" borderId="0" xfId="0" applyFont="1" applyAlignment="1">
      <alignment horizontal="left" vertical="center" wrapText="1"/>
    </xf>
    <xf numFmtId="9" fontId="3" fillId="0" borderId="6" xfId="1" applyFont="1" applyFill="1" applyBorder="1" applyAlignment="1">
      <alignment horizontal="center" vertical="center" wrapText="1"/>
    </xf>
    <xf numFmtId="9" fontId="3" fillId="0" borderId="1" xfId="1" applyFont="1" applyFill="1" applyBorder="1" applyAlignment="1">
      <alignment horizontal="center" vertical="center" wrapText="1"/>
    </xf>
    <xf numFmtId="9" fontId="3" fillId="0" borderId="5" xfId="1" applyFont="1" applyFill="1" applyBorder="1" applyAlignment="1">
      <alignment horizontal="center" vertical="center" wrapText="1"/>
    </xf>
    <xf numFmtId="9" fontId="2" fillId="0" borderId="4" xfId="1" applyFont="1" applyFill="1" applyBorder="1" applyAlignment="1">
      <alignment horizontal="center" vertical="center" wrapText="1"/>
    </xf>
    <xf numFmtId="9" fontId="2" fillId="0" borderId="1" xfId="1" applyFont="1" applyFill="1" applyBorder="1" applyAlignment="1">
      <alignment horizontal="center" vertical="center" wrapText="1"/>
    </xf>
    <xf numFmtId="9" fontId="2" fillId="0" borderId="5" xfId="1" applyFont="1" applyFill="1" applyBorder="1" applyAlignment="1">
      <alignment horizontal="center" vertical="center" wrapText="1"/>
    </xf>
    <xf numFmtId="9" fontId="2" fillId="0" borderId="6" xfId="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DB913"/>
      <color rgb="FF546670"/>
      <color rgb="FF00AAA5"/>
      <color rgb="FFA5A5A5"/>
      <color rgb="FFE7E6E6"/>
      <color rgb="FFFFF200"/>
      <color rgb="FF8FD28A"/>
      <color rgb="FF5DFFBD"/>
      <color rgb="FF00B26B"/>
      <color rgb="FFEC0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3.halton.gov.uk/Pages/Bins/binsandrecycling.aspx"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ttps://www.sefton.gov.uk/bins-recycling.aspx" TargetMode="Externa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ttps://www.sefton.gov.uk/bins-recycling.aspx" TargetMode="Externa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https://www.sefton.gov.uk/bins-recycling.aspx" TargetMode="External"/><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hyperlink" Target="https://www.sthelens.gov.uk/self-service/bins-recycling/" TargetMode="External"/><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hyperlink" Target="https://www.sthelens.gov.uk/self-service/bins-recycling/" TargetMode="External"/><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hyperlink" Target="https://www.sthelens.gov.uk/self-service/bins-recycling/" TargetMode="External"/><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hyperlink" Target="https://www.wirral.gov.uk/bins-and-recycling" TargetMode="External"/><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hyperlink" Target="https://www.wirral.gov.uk/bins-and-recycling" TargetMode="Externa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hyperlink" Target="https://www.wirral.gov.uk/bins-and-recycling" TargetMode="External"/><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8.gif"/><Relationship Id="rId2" Type="http://schemas.openxmlformats.org/officeDocument/2006/relationships/hyperlink" Target="http://recycleformerseyside.com/"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3.halton.gov.uk/Pages/Bins/binsandrecycling.aspx" TargetMode="External"/><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image" Target="../media/image8.gif"/><Relationship Id="rId2" Type="http://schemas.openxmlformats.org/officeDocument/2006/relationships/hyperlink" Target="http://recycleformerseyside.com/" TargetMode="External"/><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8.gif"/><Relationship Id="rId2" Type="http://schemas.openxmlformats.org/officeDocument/2006/relationships/hyperlink" Target="http://recycleformerseyside.com/"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3.halton.gov.uk/Pages/Bins/binsandrecycling.aspx"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knowsley.gov.uk/residents/bins-waste-and-environment"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knowsley.gov.uk/residents/bins-waste-and-environment"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knowsley.gov.uk/residents/bins-waste-and-environment"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liverpool.gov.uk/bins-and-recycling/"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liverpool.gov.uk/bins-and-recycling/" TargetMode="Externa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http://liverpool.gov.uk/bins-and-recycli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5671930"/>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1533525</xdr:colOff>
      <xdr:row>4</xdr:row>
      <xdr:rowOff>114300</xdr:rowOff>
    </xdr:to>
    <xdr:pic>
      <xdr:nvPicPr>
        <xdr:cNvPr id="4" name="Picture 3" descr="http://wsrrecycling.co.uk/wp-content/uploads/2015/01/hbc1.png">
          <a:hlinkClick xmlns:r="http://schemas.openxmlformats.org/officeDocument/2006/relationships" r:id="rId2"/>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9281"/>
        <a:stretch/>
      </xdr:blipFill>
      <xdr:spPr bwMode="auto">
        <a:xfrm>
          <a:off x="0" y="0"/>
          <a:ext cx="1533525" cy="8858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2548255</xdr:colOff>
      <xdr:row>3</xdr:row>
      <xdr:rowOff>106680</xdr:rowOff>
    </xdr:to>
    <xdr:pic>
      <xdr:nvPicPr>
        <xdr:cNvPr id="3" name="Picture 2" descr="Sefton Council">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4119880" cy="67818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2548255</xdr:colOff>
      <xdr:row>3</xdr:row>
      <xdr:rowOff>106680</xdr:rowOff>
    </xdr:to>
    <xdr:pic>
      <xdr:nvPicPr>
        <xdr:cNvPr id="3" name="Picture 2" descr="Sefton Council">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4119880" cy="67818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2548255</xdr:colOff>
      <xdr:row>3</xdr:row>
      <xdr:rowOff>106680</xdr:rowOff>
    </xdr:to>
    <xdr:pic>
      <xdr:nvPicPr>
        <xdr:cNvPr id="3" name="Picture 2" descr="Sefton Council">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4119880" cy="67818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133350</xdr:colOff>
      <xdr:row>4</xdr:row>
      <xdr:rowOff>152400</xdr:rowOff>
    </xdr:to>
    <xdr:pic>
      <xdr:nvPicPr>
        <xdr:cNvPr id="3" name="Picture 2" descr="http://www.reech.info/media/7243/st_helens_logo.jpg">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704975" cy="92392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1629942"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133350</xdr:colOff>
      <xdr:row>4</xdr:row>
      <xdr:rowOff>152400</xdr:rowOff>
    </xdr:to>
    <xdr:pic>
      <xdr:nvPicPr>
        <xdr:cNvPr id="3" name="Picture 2" descr="http://www.reech.info/media/7243/st_helens_logo.jpg">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704975" cy="923925"/>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133350</xdr:colOff>
      <xdr:row>4</xdr:row>
      <xdr:rowOff>152400</xdr:rowOff>
    </xdr:to>
    <xdr:pic>
      <xdr:nvPicPr>
        <xdr:cNvPr id="3" name="Picture 2" descr="http://www.reech.info/media/7243/st_helens_logo.jpg">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704975" cy="9239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1198245</xdr:colOff>
      <xdr:row>3</xdr:row>
      <xdr:rowOff>51435</xdr:rowOff>
    </xdr:to>
    <xdr:pic>
      <xdr:nvPicPr>
        <xdr:cNvPr id="3" name="Picture 2" descr="http://portal.grantsonlinelocal.uk/_files_/logo/107.jpg">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769870" cy="622935"/>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1198245</xdr:colOff>
      <xdr:row>3</xdr:row>
      <xdr:rowOff>51435</xdr:rowOff>
    </xdr:to>
    <xdr:pic>
      <xdr:nvPicPr>
        <xdr:cNvPr id="3" name="Picture 2" descr="http://portal.grantsonlinelocal.uk/_files_/logo/107.jpg">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769870" cy="62293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1198245</xdr:colOff>
      <xdr:row>3</xdr:row>
      <xdr:rowOff>51435</xdr:rowOff>
    </xdr:to>
    <xdr:pic>
      <xdr:nvPicPr>
        <xdr:cNvPr id="3" name="Picture 2" descr="http://portal.grantsonlinelocal.uk/_files_/logo/107.jpg">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769870" cy="622935"/>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1104899</xdr:colOff>
      <xdr:row>4</xdr:row>
      <xdr:rowOff>28575</xdr:rowOff>
    </xdr:to>
    <xdr:pic>
      <xdr:nvPicPr>
        <xdr:cNvPr id="3" name="Picture 2" descr="http://recycleformerseyside.com/content/themes/rfm/images/logo.gif?2bb091">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676524" cy="8001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1533525</xdr:colOff>
      <xdr:row>4</xdr:row>
      <xdr:rowOff>114300</xdr:rowOff>
    </xdr:to>
    <xdr:pic>
      <xdr:nvPicPr>
        <xdr:cNvPr id="3" name="Picture 2" descr="http://wsrrecycling.co.uk/wp-content/uploads/2015/01/hbc1.png">
          <a:hlinkClick xmlns:r="http://schemas.openxmlformats.org/officeDocument/2006/relationships" r:id="rId2"/>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9281"/>
        <a:stretch/>
      </xdr:blipFill>
      <xdr:spPr bwMode="auto">
        <a:xfrm>
          <a:off x="0" y="0"/>
          <a:ext cx="1533525" cy="8858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1104899</xdr:colOff>
      <xdr:row>4</xdr:row>
      <xdr:rowOff>28575</xdr:rowOff>
    </xdr:to>
    <xdr:pic>
      <xdr:nvPicPr>
        <xdr:cNvPr id="4" name="Picture 3" descr="http://recycleformerseyside.com/content/themes/rfm/images/logo.gif?2bb091">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676524" cy="80010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1104899</xdr:colOff>
      <xdr:row>4</xdr:row>
      <xdr:rowOff>28575</xdr:rowOff>
    </xdr:to>
    <xdr:pic>
      <xdr:nvPicPr>
        <xdr:cNvPr id="4" name="Picture 3" descr="http://recycleformerseyside.com/content/themes/rfm/images/logo.gif?2bb091">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676524" cy="800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1533525</xdr:colOff>
      <xdr:row>4</xdr:row>
      <xdr:rowOff>114300</xdr:rowOff>
    </xdr:to>
    <xdr:pic>
      <xdr:nvPicPr>
        <xdr:cNvPr id="3" name="Picture 2" descr="http://wsrrecycling.co.uk/wp-content/uploads/2015/01/hbc1.png">
          <a:hlinkClick xmlns:r="http://schemas.openxmlformats.org/officeDocument/2006/relationships" r:id="rId2"/>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9281"/>
        <a:stretch/>
      </xdr:blipFill>
      <xdr:spPr bwMode="auto">
        <a:xfrm>
          <a:off x="0" y="0"/>
          <a:ext cx="1533525" cy="8858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1362074</xdr:colOff>
      <xdr:row>4</xdr:row>
      <xdr:rowOff>76200</xdr:rowOff>
    </xdr:to>
    <xdr:pic>
      <xdr:nvPicPr>
        <xdr:cNvPr id="3" name="Picture 2" descr="http://www.knowsley.gov.uk/knowsleycouncil/media/Knowsley-Council-Media/logo-knowsleycouncil.png">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362074" cy="8477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1400174</xdr:colOff>
      <xdr:row>4</xdr:row>
      <xdr:rowOff>76200</xdr:rowOff>
    </xdr:to>
    <xdr:pic>
      <xdr:nvPicPr>
        <xdr:cNvPr id="3" name="Picture 2" descr="http://www.knowsley.gov.uk/knowsleycouncil/media/Knowsley-Council-Media/logo-knowsleycouncil.png">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400174" cy="8477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1381124</xdr:colOff>
      <xdr:row>4</xdr:row>
      <xdr:rowOff>76200</xdr:rowOff>
    </xdr:to>
    <xdr:pic>
      <xdr:nvPicPr>
        <xdr:cNvPr id="3" name="Picture 2" descr="http://www.knowsley.gov.uk/knowsleycouncil/media/Knowsley-Council-Media/logo-knowsleycouncil.png">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381124" cy="8477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285749</xdr:colOff>
      <xdr:row>3</xdr:row>
      <xdr:rowOff>66675</xdr:rowOff>
    </xdr:to>
    <xdr:pic>
      <xdr:nvPicPr>
        <xdr:cNvPr id="3" name="Picture 2" descr=" Liverpool City Council">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857374" cy="6381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285749</xdr:colOff>
      <xdr:row>3</xdr:row>
      <xdr:rowOff>66675</xdr:rowOff>
    </xdr:to>
    <xdr:pic>
      <xdr:nvPicPr>
        <xdr:cNvPr id="3" name="Picture 2" descr=" Liverpool City Council">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857374" cy="6381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58317</xdr:colOff>
      <xdr:row>72</xdr:row>
      <xdr:rowOff>165230</xdr:rowOff>
    </xdr:from>
    <xdr:to>
      <xdr:col>0</xdr:col>
      <xdr:colOff>952500</xdr:colOff>
      <xdr:row>77</xdr:row>
      <xdr:rowOff>109181</xdr:rowOff>
    </xdr:to>
    <xdr:pic>
      <xdr:nvPicPr>
        <xdr:cNvPr id="2" name="Picture 1"/>
        <xdr:cNvPicPr/>
      </xdr:nvPicPr>
      <xdr:blipFill rotWithShape="1">
        <a:blip xmlns:r="http://schemas.openxmlformats.org/officeDocument/2006/relationships" r:embed="rId1" cstate="print"/>
        <a:srcRect l="1485" t="-4870" r="-4123"/>
        <a:stretch/>
      </xdr:blipFill>
      <xdr:spPr bwMode="auto">
        <a:xfrm>
          <a:off x="58317" y="13566905"/>
          <a:ext cx="894183" cy="896451"/>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285749</xdr:colOff>
      <xdr:row>3</xdr:row>
      <xdr:rowOff>66675</xdr:rowOff>
    </xdr:to>
    <xdr:pic>
      <xdr:nvPicPr>
        <xdr:cNvPr id="3" name="Picture 2" descr=" Liverpool City Council">
          <a:hlinkClick xmlns:r="http://schemas.openxmlformats.org/officeDocument/2006/relationships" r:id="rId2"/>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857374" cy="63817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4.7109375" style="7" bestFit="1" customWidth="1"/>
    <col min="7" max="7" width="9.140625" style="7"/>
    <col min="8" max="11" width="14.28515625" style="7" bestFit="1" customWidth="1"/>
    <col min="12" max="16384" width="9.140625" style="7"/>
  </cols>
  <sheetData>
    <row r="3" spans="1:15" x14ac:dyDescent="0.25">
      <c r="C3" s="9" t="s">
        <v>84</v>
      </c>
      <c r="D3" s="9"/>
      <c r="E3" s="9"/>
      <c r="F3" s="9"/>
      <c r="G3" s="9"/>
      <c r="H3" s="9" t="s">
        <v>85</v>
      </c>
      <c r="I3" s="9"/>
      <c r="J3" s="9"/>
      <c r="K3" s="9"/>
    </row>
    <row r="4" spans="1:15" ht="15.75" thickBot="1" x14ac:dyDescent="0.3">
      <c r="C4" s="9"/>
      <c r="D4" s="9"/>
      <c r="E4" s="9"/>
      <c r="F4" s="9"/>
      <c r="G4" s="9"/>
      <c r="H4" s="9"/>
      <c r="I4" s="9"/>
      <c r="J4" s="9"/>
      <c r="K4" s="9"/>
    </row>
    <row r="5" spans="1:15" ht="15.75" thickBot="1" x14ac:dyDescent="0.3">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5" ht="15.75" thickBot="1" x14ac:dyDescent="0.3">
      <c r="A6" s="13" t="s">
        <v>0</v>
      </c>
      <c r="B6" s="14" t="s">
        <v>1</v>
      </c>
      <c r="C6" s="17" t="s">
        <v>92</v>
      </c>
      <c r="D6" s="18" t="s">
        <v>92</v>
      </c>
      <c r="E6" s="18" t="s">
        <v>92</v>
      </c>
      <c r="F6" s="19" t="s">
        <v>92</v>
      </c>
      <c r="H6" s="17" t="s">
        <v>93</v>
      </c>
      <c r="I6" s="18" t="s">
        <v>93</v>
      </c>
      <c r="J6" s="18" t="s">
        <v>93</v>
      </c>
      <c r="K6" s="19" t="s">
        <v>93</v>
      </c>
    </row>
    <row r="7" spans="1:15" x14ac:dyDescent="0.25">
      <c r="A7" s="53" t="s">
        <v>2</v>
      </c>
      <c r="B7" s="1" t="s">
        <v>3</v>
      </c>
      <c r="C7" s="23">
        <v>51.02668509231318</v>
      </c>
      <c r="D7" s="24">
        <v>471.31346831977385</v>
      </c>
      <c r="E7" s="24">
        <v>0</v>
      </c>
      <c r="F7" s="25">
        <v>522.34015341208703</v>
      </c>
      <c r="H7" s="35">
        <f t="shared" ref="H7:H38" si="1">C7/C$71</f>
        <v>3.7091757064329402E-3</v>
      </c>
      <c r="I7" s="36">
        <f t="shared" ref="I7:I38" si="2">D7/D$71</f>
        <v>9.4826341437459064E-2</v>
      </c>
      <c r="J7" s="36">
        <f t="shared" ref="J7:J38" si="3">E7/E$71</f>
        <v>0</v>
      </c>
      <c r="K7" s="37">
        <f t="shared" ref="K7:K38" si="4">F7/F$71</f>
        <v>2.6328159509873543E-2</v>
      </c>
      <c r="L7" s="8"/>
      <c r="M7" s="8"/>
      <c r="N7" s="8"/>
      <c r="O7" s="8"/>
    </row>
    <row r="8" spans="1:15" x14ac:dyDescent="0.25">
      <c r="A8" s="54"/>
      <c r="B8" s="2" t="s">
        <v>4</v>
      </c>
      <c r="C8" s="26">
        <v>64.557173589965984</v>
      </c>
      <c r="D8" s="27">
        <v>345.94310902502554</v>
      </c>
      <c r="E8" s="27">
        <v>0</v>
      </c>
      <c r="F8" s="28">
        <v>410.50028261499153</v>
      </c>
      <c r="H8" s="38">
        <f t="shared" si="1"/>
        <v>4.6927191041839424E-3</v>
      </c>
      <c r="I8" s="39">
        <f t="shared" si="2"/>
        <v>6.9602338102687511E-2</v>
      </c>
      <c r="J8" s="39">
        <f t="shared" si="3"/>
        <v>0</v>
      </c>
      <c r="K8" s="40">
        <f t="shared" si="4"/>
        <v>2.0690955594618421E-2</v>
      </c>
      <c r="L8" s="8"/>
      <c r="M8" s="8"/>
      <c r="N8" s="8"/>
      <c r="O8" s="8"/>
    </row>
    <row r="9" spans="1:15" x14ac:dyDescent="0.25">
      <c r="A9" s="54"/>
      <c r="B9" s="2" t="s">
        <v>5</v>
      </c>
      <c r="C9" s="26">
        <v>455.12019371076354</v>
      </c>
      <c r="D9" s="27">
        <v>321.20355692399056</v>
      </c>
      <c r="E9" s="27">
        <v>0</v>
      </c>
      <c r="F9" s="28">
        <v>776.32375063475411</v>
      </c>
      <c r="H9" s="38">
        <f t="shared" si="1"/>
        <v>3.3083096873038335E-2</v>
      </c>
      <c r="I9" s="39">
        <f t="shared" si="2"/>
        <v>6.4624841442331354E-2</v>
      </c>
      <c r="J9" s="39">
        <f t="shared" si="3"/>
        <v>0</v>
      </c>
      <c r="K9" s="40">
        <f t="shared" si="4"/>
        <v>3.9130010213651201E-2</v>
      </c>
      <c r="L9" s="8"/>
      <c r="M9" s="8"/>
      <c r="N9" s="8"/>
      <c r="O9" s="8"/>
    </row>
    <row r="10" spans="1:15" x14ac:dyDescent="0.25">
      <c r="A10" s="55"/>
      <c r="B10" s="3" t="s">
        <v>6</v>
      </c>
      <c r="C10" s="32">
        <v>613.69220541834602</v>
      </c>
      <c r="D10" s="33">
        <v>36.870735168975258</v>
      </c>
      <c r="E10" s="33">
        <v>0</v>
      </c>
      <c r="F10" s="34">
        <v>650.56294058732124</v>
      </c>
      <c r="H10" s="41">
        <f t="shared" si="1"/>
        <v>4.4609839252675469E-2</v>
      </c>
      <c r="I10" s="42">
        <f t="shared" si="2"/>
        <v>7.4182410586476561E-3</v>
      </c>
      <c r="J10" s="42">
        <f t="shared" si="3"/>
        <v>0</v>
      </c>
      <c r="K10" s="43">
        <f t="shared" si="4"/>
        <v>3.2791131907262315E-2</v>
      </c>
      <c r="L10" s="8"/>
      <c r="M10" s="8"/>
      <c r="N10" s="8"/>
      <c r="O10" s="8"/>
    </row>
    <row r="11" spans="1:15" x14ac:dyDescent="0.25">
      <c r="A11" s="56" t="s">
        <v>7</v>
      </c>
      <c r="B11" s="4" t="s">
        <v>8</v>
      </c>
      <c r="C11" s="26">
        <v>131.85303682046137</v>
      </c>
      <c r="D11" s="27">
        <v>246.92727266646438</v>
      </c>
      <c r="E11" s="27">
        <v>0</v>
      </c>
      <c r="F11" s="28">
        <v>378.78030948692572</v>
      </c>
      <c r="H11" s="38">
        <f t="shared" si="1"/>
        <v>9.5845160254695392E-3</v>
      </c>
      <c r="I11" s="39">
        <f t="shared" si="2"/>
        <v>4.9680756952619268E-2</v>
      </c>
      <c r="J11" s="39">
        <f t="shared" si="3"/>
        <v>0</v>
      </c>
      <c r="K11" s="40">
        <f t="shared" si="4"/>
        <v>1.9092134392171507E-2</v>
      </c>
      <c r="L11" s="8"/>
      <c r="M11" s="8"/>
      <c r="N11" s="8"/>
      <c r="O11" s="8"/>
    </row>
    <row r="12" spans="1:15" x14ac:dyDescent="0.25">
      <c r="A12" s="54"/>
      <c r="B12" s="2" t="s">
        <v>9</v>
      </c>
      <c r="C12" s="26">
        <v>644.62435422271028</v>
      </c>
      <c r="D12" s="27">
        <v>566.09008175775512</v>
      </c>
      <c r="E12" s="27">
        <v>0</v>
      </c>
      <c r="F12" s="28">
        <v>1210.7144359804654</v>
      </c>
      <c r="H12" s="38">
        <f t="shared" si="1"/>
        <v>4.6858325014299054E-2</v>
      </c>
      <c r="I12" s="39">
        <f t="shared" si="2"/>
        <v>0.11389500828077198</v>
      </c>
      <c r="J12" s="39">
        <f t="shared" si="3"/>
        <v>0</v>
      </c>
      <c r="K12" s="40">
        <f t="shared" si="4"/>
        <v>6.102514344948818E-2</v>
      </c>
      <c r="L12" s="8"/>
      <c r="M12" s="8"/>
      <c r="N12" s="8"/>
      <c r="O12" s="8"/>
    </row>
    <row r="13" spans="1:15" x14ac:dyDescent="0.25">
      <c r="A13" s="54"/>
      <c r="B13" s="2" t="s">
        <v>10</v>
      </c>
      <c r="C13" s="26">
        <v>16.870971682353524</v>
      </c>
      <c r="D13" s="27">
        <v>17.440785194291809</v>
      </c>
      <c r="E13" s="27">
        <v>0</v>
      </c>
      <c r="F13" s="28">
        <v>34.311756876645333</v>
      </c>
      <c r="H13" s="38">
        <f t="shared" si="1"/>
        <v>1.22636612970045E-3</v>
      </c>
      <c r="I13" s="39">
        <f t="shared" si="2"/>
        <v>3.5090146217701653E-3</v>
      </c>
      <c r="J13" s="39">
        <f t="shared" si="3"/>
        <v>0</v>
      </c>
      <c r="K13" s="40">
        <f t="shared" si="4"/>
        <v>1.729458097776434E-3</v>
      </c>
      <c r="L13" s="8"/>
      <c r="M13" s="8"/>
      <c r="N13" s="8"/>
      <c r="O13" s="8"/>
    </row>
    <row r="14" spans="1:15" x14ac:dyDescent="0.25">
      <c r="A14" s="54"/>
      <c r="B14" s="2" t="s">
        <v>11</v>
      </c>
      <c r="C14" s="26">
        <v>0</v>
      </c>
      <c r="D14" s="27">
        <v>125.34386823622157</v>
      </c>
      <c r="E14" s="27">
        <v>0</v>
      </c>
      <c r="F14" s="28">
        <v>125.34386823622157</v>
      </c>
      <c r="H14" s="38">
        <f t="shared" si="1"/>
        <v>0</v>
      </c>
      <c r="I14" s="39">
        <f t="shared" si="2"/>
        <v>2.5218673442184671E-2</v>
      </c>
      <c r="J14" s="39">
        <f t="shared" si="3"/>
        <v>0</v>
      </c>
      <c r="K14" s="40">
        <f t="shared" si="4"/>
        <v>6.3178626704279116E-3</v>
      </c>
      <c r="L14" s="8"/>
      <c r="M14" s="8"/>
      <c r="N14" s="8"/>
      <c r="O14" s="8"/>
    </row>
    <row r="15" spans="1:15" x14ac:dyDescent="0.25">
      <c r="A15" s="54"/>
      <c r="B15" s="2" t="s">
        <v>12</v>
      </c>
      <c r="C15" s="26">
        <v>26.706336497499137</v>
      </c>
      <c r="D15" s="27">
        <v>15.222068301341883</v>
      </c>
      <c r="E15" s="27">
        <v>0</v>
      </c>
      <c r="F15" s="28">
        <v>41.928404798841022</v>
      </c>
      <c r="H15" s="38">
        <f t="shared" si="1"/>
        <v>1.9413076582407596E-3</v>
      </c>
      <c r="I15" s="39">
        <f t="shared" si="2"/>
        <v>3.0626178608331701E-3</v>
      </c>
      <c r="J15" s="39">
        <f t="shared" si="3"/>
        <v>0</v>
      </c>
      <c r="K15" s="40">
        <f t="shared" si="4"/>
        <v>2.1133694630355972E-3</v>
      </c>
      <c r="L15" s="8"/>
      <c r="M15" s="8"/>
      <c r="N15" s="8"/>
      <c r="O15" s="8"/>
    </row>
    <row r="16" spans="1:15" x14ac:dyDescent="0.25">
      <c r="A16" s="55"/>
      <c r="B16" s="3" t="s">
        <v>13</v>
      </c>
      <c r="C16" s="32">
        <v>0</v>
      </c>
      <c r="D16" s="33">
        <v>0</v>
      </c>
      <c r="E16" s="33">
        <v>0</v>
      </c>
      <c r="F16" s="34">
        <v>0</v>
      </c>
      <c r="H16" s="41">
        <f t="shared" si="1"/>
        <v>0</v>
      </c>
      <c r="I16" s="42">
        <f t="shared" si="2"/>
        <v>0</v>
      </c>
      <c r="J16" s="42">
        <f t="shared" si="3"/>
        <v>0</v>
      </c>
      <c r="K16" s="43">
        <f t="shared" si="4"/>
        <v>0</v>
      </c>
      <c r="L16" s="8"/>
      <c r="M16" s="8"/>
      <c r="N16" s="8"/>
      <c r="O16" s="8"/>
    </row>
    <row r="17" spans="1:15" x14ac:dyDescent="0.25">
      <c r="A17" s="56" t="s">
        <v>14</v>
      </c>
      <c r="B17" s="4" t="s">
        <v>15</v>
      </c>
      <c r="C17" s="26">
        <v>167.67791955069711</v>
      </c>
      <c r="D17" s="27">
        <v>208.95832041739104</v>
      </c>
      <c r="E17" s="27">
        <v>0</v>
      </c>
      <c r="F17" s="28">
        <v>376.63623996808815</v>
      </c>
      <c r="H17" s="38">
        <f t="shared" si="1"/>
        <v>1.2188659023753726E-2</v>
      </c>
      <c r="I17" s="39">
        <f t="shared" si="2"/>
        <v>4.2041559110833016E-2</v>
      </c>
      <c r="J17" s="39">
        <f t="shared" si="3"/>
        <v>0</v>
      </c>
      <c r="K17" s="40">
        <f t="shared" si="4"/>
        <v>1.8984064193234149E-2</v>
      </c>
      <c r="L17" s="8"/>
      <c r="M17" s="8"/>
      <c r="N17" s="8"/>
      <c r="O17" s="8"/>
    </row>
    <row r="18" spans="1:15" x14ac:dyDescent="0.25">
      <c r="A18" s="54"/>
      <c r="B18" s="2" t="s">
        <v>16</v>
      </c>
      <c r="C18" s="26">
        <v>22.149070446966228</v>
      </c>
      <c r="D18" s="27">
        <v>26.093201422920295</v>
      </c>
      <c r="E18" s="27">
        <v>0</v>
      </c>
      <c r="F18" s="28">
        <v>48.242271869886522</v>
      </c>
      <c r="H18" s="38">
        <f t="shared" si="1"/>
        <v>1.6100358836426741E-3</v>
      </c>
      <c r="I18" s="39">
        <f t="shared" si="2"/>
        <v>5.2498453654362138E-3</v>
      </c>
      <c r="J18" s="39">
        <f t="shared" si="3"/>
        <v>0</v>
      </c>
      <c r="K18" s="40">
        <f t="shared" si="4"/>
        <v>2.4316151469730507E-3</v>
      </c>
      <c r="L18" s="8"/>
      <c r="M18" s="8"/>
      <c r="N18" s="8"/>
      <c r="O18" s="8"/>
    </row>
    <row r="19" spans="1:15" x14ac:dyDescent="0.25">
      <c r="A19" s="54"/>
      <c r="B19" s="2" t="s">
        <v>17</v>
      </c>
      <c r="C19" s="26">
        <v>62.082546853983352</v>
      </c>
      <c r="D19" s="27">
        <v>79.54635704000053</v>
      </c>
      <c r="E19" s="27">
        <v>0</v>
      </c>
      <c r="F19" s="28">
        <v>141.62890389398387</v>
      </c>
      <c r="H19" s="38">
        <f t="shared" si="1"/>
        <v>4.512836257493223E-3</v>
      </c>
      <c r="I19" s="39">
        <f t="shared" si="2"/>
        <v>1.6004401570937767E-2</v>
      </c>
      <c r="J19" s="39">
        <f t="shared" si="3"/>
        <v>0</v>
      </c>
      <c r="K19" s="40">
        <f t="shared" si="4"/>
        <v>7.1386975490425166E-3</v>
      </c>
      <c r="L19" s="8"/>
      <c r="M19" s="8"/>
      <c r="N19" s="8"/>
      <c r="O19" s="8"/>
    </row>
    <row r="20" spans="1:15" x14ac:dyDescent="0.25">
      <c r="A20" s="54"/>
      <c r="B20" s="2" t="s">
        <v>18</v>
      </c>
      <c r="C20" s="26">
        <v>32.937253933714452</v>
      </c>
      <c r="D20" s="27">
        <v>40.216205657060087</v>
      </c>
      <c r="E20" s="27">
        <v>0</v>
      </c>
      <c r="F20" s="28">
        <v>73.153459590774531</v>
      </c>
      <c r="H20" s="38">
        <f t="shared" si="1"/>
        <v>2.3942386597625665E-3</v>
      </c>
      <c r="I20" s="39">
        <f t="shared" si="2"/>
        <v>8.0913360327909307E-3</v>
      </c>
      <c r="J20" s="39">
        <f t="shared" si="3"/>
        <v>0</v>
      </c>
      <c r="K20" s="40">
        <f t="shared" si="4"/>
        <v>3.687244681887465E-3</v>
      </c>
      <c r="L20" s="8"/>
      <c r="M20" s="8"/>
      <c r="N20" s="8"/>
      <c r="O20" s="8"/>
    </row>
    <row r="21" spans="1:15" x14ac:dyDescent="0.25">
      <c r="A21" s="55"/>
      <c r="B21" s="3" t="s">
        <v>19</v>
      </c>
      <c r="C21" s="32">
        <v>67.250181016010302</v>
      </c>
      <c r="D21" s="33">
        <v>11.472528099177786</v>
      </c>
      <c r="E21" s="33">
        <v>0</v>
      </c>
      <c r="F21" s="34">
        <v>78.722709115188081</v>
      </c>
      <c r="H21" s="41">
        <f t="shared" si="1"/>
        <v>4.8884762399621362E-3</v>
      </c>
      <c r="I21" s="42">
        <f t="shared" si="2"/>
        <v>2.3082257134764625E-3</v>
      </c>
      <c r="J21" s="42">
        <f t="shared" si="3"/>
        <v>0</v>
      </c>
      <c r="K21" s="43">
        <f t="shared" si="4"/>
        <v>3.9679584827913917E-3</v>
      </c>
      <c r="L21" s="8"/>
      <c r="M21" s="8"/>
      <c r="N21" s="8"/>
      <c r="O21" s="8"/>
    </row>
    <row r="22" spans="1:15" x14ac:dyDescent="0.25">
      <c r="A22" s="56" t="s">
        <v>20</v>
      </c>
      <c r="B22" s="4" t="s">
        <v>21</v>
      </c>
      <c r="C22" s="26">
        <v>176.88690645238248</v>
      </c>
      <c r="D22" s="27">
        <v>51.190249849784692</v>
      </c>
      <c r="E22" s="27">
        <v>0</v>
      </c>
      <c r="F22" s="28">
        <v>228.07715630216717</v>
      </c>
      <c r="H22" s="38">
        <f t="shared" si="1"/>
        <v>1.2858068577495952E-2</v>
      </c>
      <c r="I22" s="39">
        <f t="shared" si="2"/>
        <v>1.0299268823845882E-2</v>
      </c>
      <c r="J22" s="39">
        <f t="shared" si="3"/>
        <v>0</v>
      </c>
      <c r="K22" s="40">
        <f t="shared" si="4"/>
        <v>1.1496056185717819E-2</v>
      </c>
      <c r="L22" s="8"/>
      <c r="M22" s="8"/>
      <c r="N22" s="8"/>
      <c r="O22" s="8"/>
    </row>
    <row r="23" spans="1:15" x14ac:dyDescent="0.25">
      <c r="A23" s="54"/>
      <c r="B23" s="2" t="s">
        <v>22</v>
      </c>
      <c r="C23" s="26">
        <v>173.551367595659</v>
      </c>
      <c r="D23" s="27">
        <v>39.876315931287721</v>
      </c>
      <c r="E23" s="27">
        <v>0</v>
      </c>
      <c r="F23" s="28">
        <v>213.42768352694674</v>
      </c>
      <c r="H23" s="38">
        <f t="shared" si="1"/>
        <v>1.2615605253201238E-2</v>
      </c>
      <c r="I23" s="39">
        <f t="shared" si="2"/>
        <v>8.0229516106311398E-3</v>
      </c>
      <c r="J23" s="39">
        <f t="shared" si="3"/>
        <v>0</v>
      </c>
      <c r="K23" s="40">
        <f t="shared" si="4"/>
        <v>1.0757660614475433E-2</v>
      </c>
      <c r="L23" s="8"/>
      <c r="M23" s="8"/>
      <c r="N23" s="8"/>
      <c r="O23" s="8"/>
    </row>
    <row r="24" spans="1:15" x14ac:dyDescent="0.25">
      <c r="A24" s="54"/>
      <c r="B24" s="2" t="s">
        <v>23</v>
      </c>
      <c r="C24" s="26">
        <v>89.55752501544562</v>
      </c>
      <c r="D24" s="27">
        <v>19.404583394275367</v>
      </c>
      <c r="E24" s="27">
        <v>0</v>
      </c>
      <c r="F24" s="28">
        <v>108.96210840972098</v>
      </c>
      <c r="H24" s="38">
        <f t="shared" si="1"/>
        <v>6.5100171707135369E-3</v>
      </c>
      <c r="I24" s="39">
        <f t="shared" si="2"/>
        <v>3.904122784687256E-3</v>
      </c>
      <c r="J24" s="39">
        <f t="shared" si="3"/>
        <v>0</v>
      </c>
      <c r="K24" s="40">
        <f t="shared" si="4"/>
        <v>5.492152483402942E-3</v>
      </c>
      <c r="L24" s="8"/>
      <c r="M24" s="8"/>
      <c r="N24" s="8"/>
      <c r="O24" s="8"/>
    </row>
    <row r="25" spans="1:15" x14ac:dyDescent="0.25">
      <c r="A25" s="54"/>
      <c r="B25" s="2" t="s">
        <v>24</v>
      </c>
      <c r="C25" s="26">
        <v>181.16349036738995</v>
      </c>
      <c r="D25" s="27">
        <v>150.03060747634478</v>
      </c>
      <c r="E25" s="27">
        <v>0</v>
      </c>
      <c r="F25" s="28">
        <v>331.19409784373477</v>
      </c>
      <c r="H25" s="38">
        <f t="shared" si="1"/>
        <v>1.3168937314811934E-2</v>
      </c>
      <c r="I25" s="39">
        <f t="shared" si="2"/>
        <v>3.0185544371010255E-2</v>
      </c>
      <c r="J25" s="39">
        <f t="shared" si="3"/>
        <v>0</v>
      </c>
      <c r="K25" s="40">
        <f t="shared" si="4"/>
        <v>1.6693587463645177E-2</v>
      </c>
      <c r="L25" s="8"/>
      <c r="M25" s="8"/>
      <c r="N25" s="8"/>
      <c r="O25" s="8"/>
    </row>
    <row r="26" spans="1:15" x14ac:dyDescent="0.25">
      <c r="A26" s="55"/>
      <c r="B26" s="3" t="s">
        <v>25</v>
      </c>
      <c r="C26" s="32">
        <v>36.3235761888591</v>
      </c>
      <c r="D26" s="33">
        <v>8.9642153623578924</v>
      </c>
      <c r="E26" s="33">
        <v>0</v>
      </c>
      <c r="F26" s="34">
        <v>45.287791551216991</v>
      </c>
      <c r="H26" s="41">
        <f t="shared" si="1"/>
        <v>2.640393475036426E-3</v>
      </c>
      <c r="I26" s="42">
        <f t="shared" si="2"/>
        <v>1.8035634536400155E-3</v>
      </c>
      <c r="J26" s="42">
        <f t="shared" si="3"/>
        <v>0</v>
      </c>
      <c r="K26" s="43">
        <f t="shared" si="4"/>
        <v>2.2826968059445254E-3</v>
      </c>
      <c r="L26" s="8"/>
      <c r="M26" s="8"/>
      <c r="N26" s="8"/>
      <c r="O26" s="8"/>
    </row>
    <row r="27" spans="1:15" x14ac:dyDescent="0.25">
      <c r="A27" s="56" t="s">
        <v>26</v>
      </c>
      <c r="B27" s="4" t="s">
        <v>27</v>
      </c>
      <c r="C27" s="26">
        <v>65.868338082642879</v>
      </c>
      <c r="D27" s="27">
        <v>9.067963213081363</v>
      </c>
      <c r="E27" s="27">
        <v>0</v>
      </c>
      <c r="F27" s="28">
        <v>74.936301295724235</v>
      </c>
      <c r="H27" s="38">
        <f t="shared" si="1"/>
        <v>4.7880288323110245E-3</v>
      </c>
      <c r="I27" s="39">
        <f t="shared" si="2"/>
        <v>1.8244370967191721E-3</v>
      </c>
      <c r="J27" s="39">
        <f t="shared" si="3"/>
        <v>0</v>
      </c>
      <c r="K27" s="40">
        <f t="shared" si="4"/>
        <v>3.7771074666688971E-3</v>
      </c>
      <c r="L27" s="8"/>
      <c r="M27" s="8"/>
      <c r="N27" s="8"/>
      <c r="O27" s="8"/>
    </row>
    <row r="28" spans="1:15" x14ac:dyDescent="0.25">
      <c r="A28" s="54"/>
      <c r="B28" s="2" t="s">
        <v>28</v>
      </c>
      <c r="C28" s="26">
        <v>503.66437376073264</v>
      </c>
      <c r="D28" s="27">
        <v>30.411114461202516</v>
      </c>
      <c r="E28" s="27">
        <v>0</v>
      </c>
      <c r="F28" s="28">
        <v>534.07548822193519</v>
      </c>
      <c r="H28" s="38">
        <f t="shared" si="1"/>
        <v>3.6611817051594019E-2</v>
      </c>
      <c r="I28" s="39">
        <f t="shared" si="2"/>
        <v>6.1185918019110649E-3</v>
      </c>
      <c r="J28" s="39">
        <f t="shared" si="3"/>
        <v>0</v>
      </c>
      <c r="K28" s="40">
        <f t="shared" si="4"/>
        <v>2.6919670165826696E-2</v>
      </c>
      <c r="L28" s="8"/>
      <c r="M28" s="8"/>
      <c r="N28" s="8"/>
      <c r="O28" s="8"/>
    </row>
    <row r="29" spans="1:15" x14ac:dyDescent="0.25">
      <c r="A29" s="54"/>
      <c r="B29" s="2" t="s">
        <v>29</v>
      </c>
      <c r="C29" s="32">
        <v>499.53831743260815</v>
      </c>
      <c r="D29" s="33">
        <v>40.826444274164103</v>
      </c>
      <c r="E29" s="33">
        <v>0</v>
      </c>
      <c r="F29" s="34">
        <v>540.36476170677224</v>
      </c>
      <c r="H29" s="41">
        <f t="shared" si="1"/>
        <v>3.6311890300170409E-2</v>
      </c>
      <c r="I29" s="42">
        <f t="shared" si="2"/>
        <v>8.2141135457487555E-3</v>
      </c>
      <c r="J29" s="42">
        <f t="shared" si="3"/>
        <v>0</v>
      </c>
      <c r="K29" s="43">
        <f t="shared" si="4"/>
        <v>2.7236676228692736E-2</v>
      </c>
      <c r="L29" s="8"/>
      <c r="M29" s="8"/>
      <c r="N29" s="8"/>
      <c r="O29" s="8"/>
    </row>
    <row r="30" spans="1:15" x14ac:dyDescent="0.25">
      <c r="A30" s="56" t="s">
        <v>30</v>
      </c>
      <c r="B30" s="4" t="s">
        <v>31</v>
      </c>
      <c r="C30" s="26">
        <v>248.14082650679694</v>
      </c>
      <c r="D30" s="27">
        <v>1215.2290253262997</v>
      </c>
      <c r="E30" s="27">
        <v>0</v>
      </c>
      <c r="F30" s="28">
        <v>1463.3698518330966</v>
      </c>
      <c r="H30" s="38">
        <f t="shared" si="1"/>
        <v>1.8037580214903159E-2</v>
      </c>
      <c r="I30" s="39">
        <f t="shared" si="2"/>
        <v>0.24449910776179617</v>
      </c>
      <c r="J30" s="39">
        <f t="shared" si="3"/>
        <v>0</v>
      </c>
      <c r="K30" s="40">
        <f t="shared" si="4"/>
        <v>7.3760048178042756E-2</v>
      </c>
      <c r="L30" s="8"/>
      <c r="M30" s="8"/>
      <c r="N30" s="8"/>
      <c r="O30" s="8"/>
    </row>
    <row r="31" spans="1:15" x14ac:dyDescent="0.25">
      <c r="A31" s="54"/>
      <c r="B31" s="2" t="s">
        <v>32</v>
      </c>
      <c r="C31" s="26">
        <v>196.05980772756945</v>
      </c>
      <c r="D31" s="27">
        <v>168.45305274004082</v>
      </c>
      <c r="E31" s="27">
        <v>0</v>
      </c>
      <c r="F31" s="28">
        <v>364.51286046761027</v>
      </c>
      <c r="H31" s="38">
        <f t="shared" si="1"/>
        <v>1.4251764042978458E-2</v>
      </c>
      <c r="I31" s="39">
        <f t="shared" si="2"/>
        <v>3.389206498226275E-2</v>
      </c>
      <c r="J31" s="39">
        <f t="shared" si="3"/>
        <v>0</v>
      </c>
      <c r="K31" s="40">
        <f t="shared" si="4"/>
        <v>1.837299443877953E-2</v>
      </c>
      <c r="L31" s="8"/>
      <c r="M31" s="8"/>
      <c r="N31" s="8"/>
      <c r="O31" s="8"/>
    </row>
    <row r="32" spans="1:15" x14ac:dyDescent="0.25">
      <c r="A32" s="55"/>
      <c r="B32" s="3" t="s">
        <v>33</v>
      </c>
      <c r="C32" s="32">
        <v>37.998781266199614</v>
      </c>
      <c r="D32" s="33">
        <v>7.0333232677639357</v>
      </c>
      <c r="E32" s="33">
        <v>0</v>
      </c>
      <c r="F32" s="34">
        <v>45.032104533963548</v>
      </c>
      <c r="H32" s="41">
        <f t="shared" si="1"/>
        <v>2.7621656412064087E-3</v>
      </c>
      <c r="I32" s="42">
        <f t="shared" si="2"/>
        <v>1.4150758644913242E-3</v>
      </c>
      <c r="J32" s="42">
        <f t="shared" si="3"/>
        <v>0</v>
      </c>
      <c r="K32" s="43">
        <f t="shared" si="4"/>
        <v>2.2698090956452528E-3</v>
      </c>
      <c r="L32" s="8"/>
      <c r="M32" s="8"/>
      <c r="N32" s="8"/>
      <c r="O32" s="8"/>
    </row>
    <row r="33" spans="1:15" x14ac:dyDescent="0.25">
      <c r="A33" s="50" t="s">
        <v>34</v>
      </c>
      <c r="B33" s="4" t="s">
        <v>35</v>
      </c>
      <c r="C33" s="26">
        <v>197.06999696256693</v>
      </c>
      <c r="D33" s="27">
        <v>162.89572386591988</v>
      </c>
      <c r="E33" s="27">
        <v>0</v>
      </c>
      <c r="F33" s="28">
        <v>359.96572082848684</v>
      </c>
      <c r="H33" s="38">
        <f t="shared" si="1"/>
        <v>1.432519560849313E-2</v>
      </c>
      <c r="I33" s="39">
        <f t="shared" si="2"/>
        <v>3.277395315071182E-2</v>
      </c>
      <c r="J33" s="39">
        <f t="shared" si="3"/>
        <v>0</v>
      </c>
      <c r="K33" s="40">
        <f t="shared" si="4"/>
        <v>1.814379931190583E-2</v>
      </c>
      <c r="L33" s="8"/>
      <c r="M33" s="8"/>
      <c r="N33" s="8"/>
      <c r="O33" s="8"/>
    </row>
    <row r="34" spans="1:15" x14ac:dyDescent="0.25">
      <c r="A34" s="51"/>
      <c r="B34" s="2" t="s">
        <v>36</v>
      </c>
      <c r="C34" s="26">
        <v>29.425720376511048</v>
      </c>
      <c r="D34" s="27">
        <v>4.5528208652936213</v>
      </c>
      <c r="E34" s="27">
        <v>0</v>
      </c>
      <c r="F34" s="28">
        <v>33.97854124180467</v>
      </c>
      <c r="H34" s="38">
        <f t="shared" si="1"/>
        <v>2.1389821221462317E-3</v>
      </c>
      <c r="I34" s="39">
        <f t="shared" si="2"/>
        <v>9.1600893013947364E-4</v>
      </c>
      <c r="J34" s="39">
        <f t="shared" si="3"/>
        <v>0</v>
      </c>
      <c r="K34" s="40">
        <f t="shared" si="4"/>
        <v>1.7126626162727414E-3</v>
      </c>
      <c r="L34" s="8"/>
      <c r="M34" s="8"/>
      <c r="N34" s="8"/>
      <c r="O34" s="8"/>
    </row>
    <row r="35" spans="1:15" x14ac:dyDescent="0.25">
      <c r="A35" s="51"/>
      <c r="B35" s="2" t="s">
        <v>37</v>
      </c>
      <c r="C35" s="26">
        <v>98.155646194056885</v>
      </c>
      <c r="D35" s="27">
        <v>28.880583668255664</v>
      </c>
      <c r="E35" s="27">
        <v>0</v>
      </c>
      <c r="F35" s="28">
        <v>127.03622986231255</v>
      </c>
      <c r="H35" s="38">
        <f t="shared" si="1"/>
        <v>7.1350223447509105E-3</v>
      </c>
      <c r="I35" s="39">
        <f t="shared" si="2"/>
        <v>5.8106552685675003E-3</v>
      </c>
      <c r="J35" s="39">
        <f t="shared" si="3"/>
        <v>0</v>
      </c>
      <c r="K35" s="40">
        <f t="shared" si="4"/>
        <v>6.4031648754164696E-3</v>
      </c>
      <c r="L35" s="8"/>
      <c r="M35" s="8"/>
      <c r="N35" s="8"/>
      <c r="O35" s="8"/>
    </row>
    <row r="36" spans="1:15" x14ac:dyDescent="0.25">
      <c r="A36" s="51"/>
      <c r="B36" s="2" t="s">
        <v>38</v>
      </c>
      <c r="C36" s="26">
        <v>227.69905229618547</v>
      </c>
      <c r="D36" s="27">
        <v>92.83139792908851</v>
      </c>
      <c r="E36" s="27">
        <v>0</v>
      </c>
      <c r="F36" s="28">
        <v>320.53045022527397</v>
      </c>
      <c r="H36" s="38">
        <f t="shared" si="1"/>
        <v>1.6551649232688335E-2</v>
      </c>
      <c r="I36" s="39">
        <f t="shared" si="2"/>
        <v>1.867729744181184E-2</v>
      </c>
      <c r="J36" s="39">
        <f t="shared" si="3"/>
        <v>0</v>
      </c>
      <c r="K36" s="40">
        <f t="shared" si="4"/>
        <v>1.6156094388257526E-2</v>
      </c>
      <c r="L36" s="8"/>
      <c r="M36" s="8"/>
      <c r="N36" s="8"/>
      <c r="O36" s="8"/>
    </row>
    <row r="37" spans="1:15" x14ac:dyDescent="0.25">
      <c r="A37" s="51"/>
      <c r="B37" s="2" t="s">
        <v>39</v>
      </c>
      <c r="C37" s="26">
        <v>14.568252967554276</v>
      </c>
      <c r="D37" s="27">
        <v>3.6422566922348962</v>
      </c>
      <c r="E37" s="27">
        <v>0</v>
      </c>
      <c r="F37" s="28">
        <v>18.210509659789171</v>
      </c>
      <c r="H37" s="38">
        <f t="shared" si="1"/>
        <v>1.0589794319318245E-3</v>
      </c>
      <c r="I37" s="39">
        <f t="shared" si="2"/>
        <v>7.3280714411157882E-4</v>
      </c>
      <c r="J37" s="39">
        <f t="shared" si="3"/>
        <v>0</v>
      </c>
      <c r="K37" s="40">
        <f t="shared" si="4"/>
        <v>9.1788693621792656E-4</v>
      </c>
      <c r="L37" s="8"/>
      <c r="M37" s="8"/>
      <c r="N37" s="8"/>
      <c r="O37" s="8"/>
    </row>
    <row r="38" spans="1:15" x14ac:dyDescent="0.25">
      <c r="A38" s="52"/>
      <c r="B38" s="3" t="s">
        <v>40</v>
      </c>
      <c r="C38" s="32">
        <v>3.1279525271232012</v>
      </c>
      <c r="D38" s="33">
        <v>0</v>
      </c>
      <c r="E38" s="33">
        <v>0</v>
      </c>
      <c r="F38" s="34">
        <v>3.1279525271232012</v>
      </c>
      <c r="H38" s="41">
        <f t="shared" si="1"/>
        <v>2.2737368699321371E-4</v>
      </c>
      <c r="I38" s="42">
        <f t="shared" si="2"/>
        <v>0</v>
      </c>
      <c r="J38" s="42">
        <f t="shared" si="3"/>
        <v>0</v>
      </c>
      <c r="K38" s="43">
        <f t="shared" si="4"/>
        <v>1.5766207620734299E-4</v>
      </c>
      <c r="L38" s="8"/>
      <c r="M38" s="8"/>
      <c r="N38" s="8"/>
      <c r="O38" s="8"/>
    </row>
    <row r="39" spans="1:15" x14ac:dyDescent="0.25">
      <c r="A39" s="56" t="s">
        <v>41</v>
      </c>
      <c r="B39" s="4" t="s">
        <v>42</v>
      </c>
      <c r="C39" s="26">
        <v>384.52449889183077</v>
      </c>
      <c r="D39" s="27">
        <v>6.876329444822777</v>
      </c>
      <c r="E39" s="27">
        <v>0</v>
      </c>
      <c r="F39" s="28">
        <v>391.40082833665355</v>
      </c>
      <c r="H39" s="38">
        <f t="shared" ref="H39:H70" si="5">C39/C$71</f>
        <v>2.7951432220956411E-2</v>
      </c>
      <c r="I39" s="39">
        <f t="shared" ref="I39:I70" si="6">D39/D$71</f>
        <v>1.3834893496589287E-3</v>
      </c>
      <c r="J39" s="39">
        <f t="shared" ref="J39:J70" si="7">E39/E$71</f>
        <v>0</v>
      </c>
      <c r="K39" s="40">
        <f t="shared" ref="K39:K70" si="8">F39/F$71</f>
        <v>1.9728262078703887E-2</v>
      </c>
      <c r="L39" s="8"/>
      <c r="M39" s="8"/>
      <c r="N39" s="8"/>
      <c r="O39" s="8"/>
    </row>
    <row r="40" spans="1:15" x14ac:dyDescent="0.25">
      <c r="A40" s="54"/>
      <c r="B40" s="2" t="s">
        <v>43</v>
      </c>
      <c r="C40" s="26">
        <v>203.93949866549673</v>
      </c>
      <c r="D40" s="27">
        <v>3.2340727525878816</v>
      </c>
      <c r="E40" s="27">
        <v>0</v>
      </c>
      <c r="F40" s="28">
        <v>207.17357141808461</v>
      </c>
      <c r="H40" s="38">
        <f t="shared" si="5"/>
        <v>1.4824545875627088E-2</v>
      </c>
      <c r="I40" s="39">
        <f t="shared" si="6"/>
        <v>6.5068220554735006E-4</v>
      </c>
      <c r="J40" s="39">
        <f t="shared" si="7"/>
        <v>0</v>
      </c>
      <c r="K40" s="40">
        <f t="shared" si="8"/>
        <v>1.0442426834113826E-2</v>
      </c>
      <c r="L40" s="8"/>
      <c r="M40" s="8"/>
      <c r="N40" s="8"/>
      <c r="O40" s="8"/>
    </row>
    <row r="41" spans="1:15" x14ac:dyDescent="0.25">
      <c r="A41" s="55"/>
      <c r="B41" s="3" t="s">
        <v>44</v>
      </c>
      <c r="C41" s="32">
        <v>129.80383304453991</v>
      </c>
      <c r="D41" s="33">
        <v>22.481515445174008</v>
      </c>
      <c r="E41" s="33">
        <v>0</v>
      </c>
      <c r="F41" s="34">
        <v>152.28534848971393</v>
      </c>
      <c r="H41" s="41">
        <f t="shared" si="5"/>
        <v>9.4355575569853006E-3</v>
      </c>
      <c r="I41" s="42">
        <f t="shared" si="6"/>
        <v>4.5231889239990535E-3</v>
      </c>
      <c r="J41" s="42">
        <f t="shared" si="7"/>
        <v>0</v>
      </c>
      <c r="K41" s="43">
        <f t="shared" si="8"/>
        <v>7.6758275615291622E-3</v>
      </c>
      <c r="L41" s="8"/>
      <c r="M41" s="8"/>
      <c r="N41" s="8"/>
      <c r="O41" s="8"/>
    </row>
    <row r="42" spans="1:15" x14ac:dyDescent="0.25">
      <c r="A42" s="56" t="s">
        <v>45</v>
      </c>
      <c r="B42" s="4" t="s">
        <v>46</v>
      </c>
      <c r="C42" s="26">
        <v>254.61744542495063</v>
      </c>
      <c r="D42" s="27">
        <v>2.8258888129408675</v>
      </c>
      <c r="E42" s="27">
        <v>0</v>
      </c>
      <c r="F42" s="28">
        <v>257.44333423789152</v>
      </c>
      <c r="H42" s="38">
        <f t="shared" si="5"/>
        <v>1.8508371478485722E-2</v>
      </c>
      <c r="I42" s="39">
        <f t="shared" si="6"/>
        <v>5.685572669831214E-4</v>
      </c>
      <c r="J42" s="39">
        <f t="shared" si="7"/>
        <v>0</v>
      </c>
      <c r="K42" s="40">
        <f t="shared" si="8"/>
        <v>1.2976236125622069E-2</v>
      </c>
      <c r="L42" s="8"/>
      <c r="M42" s="8"/>
      <c r="N42" s="8"/>
      <c r="O42" s="8"/>
    </row>
    <row r="43" spans="1:15" x14ac:dyDescent="0.25">
      <c r="A43" s="55"/>
      <c r="B43" s="3" t="s">
        <v>47</v>
      </c>
      <c r="C43" s="32">
        <v>26.722002691957005</v>
      </c>
      <c r="D43" s="33">
        <v>0</v>
      </c>
      <c r="E43" s="33">
        <v>0</v>
      </c>
      <c r="F43" s="34">
        <v>26.722002691957005</v>
      </c>
      <c r="H43" s="41">
        <f t="shared" si="5"/>
        <v>1.9424464480286962E-3</v>
      </c>
      <c r="I43" s="42">
        <f t="shared" si="6"/>
        <v>0</v>
      </c>
      <c r="J43" s="42">
        <f t="shared" si="7"/>
        <v>0</v>
      </c>
      <c r="K43" s="43">
        <f t="shared" si="8"/>
        <v>1.3469022909714415E-3</v>
      </c>
      <c r="L43" s="8"/>
      <c r="M43" s="8"/>
      <c r="N43" s="8"/>
      <c r="O43" s="8"/>
    </row>
    <row r="44" spans="1:15" x14ac:dyDescent="0.25">
      <c r="A44" s="50" t="s">
        <v>48</v>
      </c>
      <c r="B44" s="4" t="s">
        <v>49</v>
      </c>
      <c r="C44" s="26">
        <v>36.592665602958412</v>
      </c>
      <c r="D44" s="27">
        <v>23.674668499526824</v>
      </c>
      <c r="E44" s="27">
        <v>0</v>
      </c>
      <c r="F44" s="28">
        <v>60.267334102485236</v>
      </c>
      <c r="H44" s="38">
        <f t="shared" si="5"/>
        <v>2.6599538269548341E-3</v>
      </c>
      <c r="I44" s="39">
        <f t="shared" si="6"/>
        <v>4.7632464367252615E-3</v>
      </c>
      <c r="J44" s="39">
        <f t="shared" si="7"/>
        <v>0</v>
      </c>
      <c r="K44" s="40">
        <f t="shared" si="8"/>
        <v>3.0377292940626452E-3</v>
      </c>
      <c r="L44" s="8"/>
      <c r="M44" s="8"/>
      <c r="N44" s="8"/>
      <c r="O44" s="8"/>
    </row>
    <row r="45" spans="1:15" x14ac:dyDescent="0.25">
      <c r="A45" s="51"/>
      <c r="B45" s="2" t="s">
        <v>50</v>
      </c>
      <c r="C45" s="26">
        <v>2.1580740261347979</v>
      </c>
      <c r="D45" s="27">
        <v>0</v>
      </c>
      <c r="E45" s="27">
        <v>0</v>
      </c>
      <c r="F45" s="28">
        <v>2.1580740261347979</v>
      </c>
      <c r="H45" s="38">
        <f t="shared" si="5"/>
        <v>1.568723450473362E-4</v>
      </c>
      <c r="I45" s="39">
        <f t="shared" si="6"/>
        <v>0</v>
      </c>
      <c r="J45" s="39">
        <f t="shared" si="7"/>
        <v>0</v>
      </c>
      <c r="K45" s="40">
        <f t="shared" si="8"/>
        <v>1.0877608551255058E-4</v>
      </c>
      <c r="L45" s="8"/>
      <c r="M45" s="8"/>
      <c r="N45" s="8"/>
      <c r="O45" s="8"/>
    </row>
    <row r="46" spans="1:15" x14ac:dyDescent="0.25">
      <c r="A46" s="52"/>
      <c r="B46" s="3" t="s">
        <v>51</v>
      </c>
      <c r="C46" s="32">
        <v>34.107826656124317</v>
      </c>
      <c r="D46" s="33">
        <v>4.8980489626654062</v>
      </c>
      <c r="E46" s="33">
        <v>0</v>
      </c>
      <c r="F46" s="34">
        <v>39.005875618789723</v>
      </c>
      <c r="H46" s="41">
        <f t="shared" si="5"/>
        <v>2.4793286454577144E-3</v>
      </c>
      <c r="I46" s="42">
        <f t="shared" si="6"/>
        <v>9.854674108230137E-4</v>
      </c>
      <c r="J46" s="42">
        <f t="shared" si="7"/>
        <v>0</v>
      </c>
      <c r="K46" s="43">
        <f t="shared" si="8"/>
        <v>1.9660615949308319E-3</v>
      </c>
      <c r="L46" s="8"/>
      <c r="M46" s="8"/>
      <c r="N46" s="8"/>
      <c r="O46" s="8"/>
    </row>
    <row r="47" spans="1:15" x14ac:dyDescent="0.25">
      <c r="A47" s="50" t="s">
        <v>52</v>
      </c>
      <c r="B47" s="4" t="s">
        <v>53</v>
      </c>
      <c r="C47" s="26">
        <v>2870.5020804261881</v>
      </c>
      <c r="D47" s="27">
        <v>140.3269648144352</v>
      </c>
      <c r="E47" s="27">
        <v>0</v>
      </c>
      <c r="F47" s="28">
        <v>3010.8290452406231</v>
      </c>
      <c r="H47" s="38">
        <f t="shared" si="5"/>
        <v>0.20865938210017015</v>
      </c>
      <c r="I47" s="39">
        <f t="shared" si="6"/>
        <v>2.8233211170082019E-2</v>
      </c>
      <c r="J47" s="39">
        <f t="shared" si="7"/>
        <v>0</v>
      </c>
      <c r="K47" s="40">
        <f t="shared" si="8"/>
        <v>0.15175855588019033</v>
      </c>
      <c r="L47" s="8"/>
      <c r="M47" s="8"/>
      <c r="N47" s="8"/>
      <c r="O47" s="8"/>
    </row>
    <row r="48" spans="1:15" x14ac:dyDescent="0.25">
      <c r="A48" s="51"/>
      <c r="B48" s="2" t="s">
        <v>54</v>
      </c>
      <c r="C48" s="26">
        <v>2119.9926901470831</v>
      </c>
      <c r="D48" s="27">
        <v>81.322800283520522</v>
      </c>
      <c r="E48" s="27">
        <v>0</v>
      </c>
      <c r="F48" s="28">
        <v>2201.3154904306034</v>
      </c>
      <c r="H48" s="38">
        <f t="shared" si="5"/>
        <v>0.15410417842905394</v>
      </c>
      <c r="I48" s="39">
        <f t="shared" si="6"/>
        <v>1.6361814683180938E-2</v>
      </c>
      <c r="J48" s="39">
        <f t="shared" si="7"/>
        <v>0</v>
      </c>
      <c r="K48" s="40">
        <f t="shared" si="8"/>
        <v>0.11095563874425916</v>
      </c>
      <c r="L48" s="8"/>
      <c r="M48" s="8"/>
      <c r="N48" s="8"/>
      <c r="O48" s="8"/>
    </row>
    <row r="49" spans="1:15" x14ac:dyDescent="0.25">
      <c r="A49" s="52"/>
      <c r="B49" s="3" t="s">
        <v>55</v>
      </c>
      <c r="C49" s="32">
        <v>0</v>
      </c>
      <c r="D49" s="33">
        <v>0</v>
      </c>
      <c r="E49" s="33">
        <v>0</v>
      </c>
      <c r="F49" s="34">
        <v>0</v>
      </c>
      <c r="H49" s="41">
        <f t="shared" si="5"/>
        <v>0</v>
      </c>
      <c r="I49" s="42">
        <f t="shared" si="6"/>
        <v>0</v>
      </c>
      <c r="J49" s="42">
        <f t="shared" si="7"/>
        <v>0</v>
      </c>
      <c r="K49" s="43">
        <f t="shared" si="8"/>
        <v>0</v>
      </c>
      <c r="L49" s="8"/>
      <c r="M49" s="8"/>
      <c r="N49" s="8"/>
      <c r="O49" s="8"/>
    </row>
    <row r="50" spans="1:15" x14ac:dyDescent="0.25">
      <c r="A50" s="50" t="s">
        <v>56</v>
      </c>
      <c r="B50" s="4" t="s">
        <v>57</v>
      </c>
      <c r="C50" s="26">
        <v>462.17264097647035</v>
      </c>
      <c r="D50" s="27">
        <v>8.2264763221167492</v>
      </c>
      <c r="E50" s="27">
        <v>531.26521799623549</v>
      </c>
      <c r="F50" s="28">
        <v>1001.6643352948226</v>
      </c>
      <c r="H50" s="38">
        <f t="shared" si="5"/>
        <v>3.3595745617935928E-2</v>
      </c>
      <c r="I50" s="39">
        <f t="shared" si="6"/>
        <v>1.6551333772175316E-3</v>
      </c>
      <c r="J50" s="39">
        <f t="shared" si="7"/>
        <v>0.47756752543619024</v>
      </c>
      <c r="K50" s="40">
        <f t="shared" si="8"/>
        <v>5.0488131580012849E-2</v>
      </c>
      <c r="L50" s="8"/>
      <c r="M50" s="8"/>
      <c r="N50" s="8"/>
      <c r="O50" s="8"/>
    </row>
    <row r="51" spans="1:15" x14ac:dyDescent="0.25">
      <c r="A51" s="51"/>
      <c r="B51" s="2" t="s">
        <v>58</v>
      </c>
      <c r="C51" s="26">
        <v>102.81024268556806</v>
      </c>
      <c r="D51" s="27">
        <v>0</v>
      </c>
      <c r="E51" s="27">
        <v>332.05402611906442</v>
      </c>
      <c r="F51" s="28">
        <v>434.8642688046325</v>
      </c>
      <c r="H51" s="38">
        <f t="shared" si="5"/>
        <v>7.4733691567832293E-3</v>
      </c>
      <c r="I51" s="39">
        <f t="shared" si="6"/>
        <v>0</v>
      </c>
      <c r="J51" s="39">
        <f t="shared" si="7"/>
        <v>0.29849162752064329</v>
      </c>
      <c r="K51" s="40">
        <f t="shared" si="8"/>
        <v>2.1919003851117592E-2</v>
      </c>
      <c r="L51" s="8"/>
      <c r="M51" s="8"/>
      <c r="N51" s="8"/>
      <c r="O51" s="8"/>
    </row>
    <row r="52" spans="1:15" x14ac:dyDescent="0.25">
      <c r="A52" s="52"/>
      <c r="B52" s="3" t="s">
        <v>59</v>
      </c>
      <c r="C52" s="32">
        <v>141.28896242410471</v>
      </c>
      <c r="D52" s="33">
        <v>0</v>
      </c>
      <c r="E52" s="33">
        <v>246.61013631890106</v>
      </c>
      <c r="F52" s="34">
        <v>387.89909874300577</v>
      </c>
      <c r="H52" s="41">
        <f t="shared" si="5"/>
        <v>1.0270421957893414E-2</v>
      </c>
      <c r="I52" s="42">
        <f t="shared" si="6"/>
        <v>0</v>
      </c>
      <c r="J52" s="42">
        <f t="shared" si="7"/>
        <v>0.22168398863660158</v>
      </c>
      <c r="K52" s="43">
        <f t="shared" si="8"/>
        <v>1.9551760052773537E-2</v>
      </c>
      <c r="L52" s="8"/>
      <c r="M52" s="8"/>
      <c r="N52" s="8"/>
      <c r="O52" s="8"/>
    </row>
    <row r="53" spans="1:15" ht="15.75" x14ac:dyDescent="0.25">
      <c r="A53" s="15" t="s">
        <v>60</v>
      </c>
      <c r="B53" s="5" t="s">
        <v>61</v>
      </c>
      <c r="C53" s="32">
        <v>234.447922071058</v>
      </c>
      <c r="D53" s="33">
        <v>24.742226495526705</v>
      </c>
      <c r="E53" s="33">
        <v>0</v>
      </c>
      <c r="F53" s="34">
        <v>259.1901485665847</v>
      </c>
      <c r="H53" s="41">
        <f t="shared" si="5"/>
        <v>1.7042230656301286E-2</v>
      </c>
      <c r="I53" s="42">
        <f t="shared" si="6"/>
        <v>4.9780347375855518E-3</v>
      </c>
      <c r="J53" s="42">
        <f t="shared" si="7"/>
        <v>0</v>
      </c>
      <c r="K53" s="43">
        <f t="shared" si="8"/>
        <v>1.3064282977811285E-2</v>
      </c>
      <c r="L53" s="8"/>
      <c r="M53" s="8"/>
      <c r="N53" s="8"/>
      <c r="O53" s="8"/>
    </row>
    <row r="54" spans="1:15" x14ac:dyDescent="0.25">
      <c r="A54" s="50" t="s">
        <v>62</v>
      </c>
      <c r="B54" s="4" t="s">
        <v>63</v>
      </c>
      <c r="C54" s="26">
        <v>18.520992832931416</v>
      </c>
      <c r="D54" s="27">
        <v>0.28258888129408671</v>
      </c>
      <c r="E54" s="27">
        <v>0</v>
      </c>
      <c r="F54" s="28">
        <v>18.803581714225501</v>
      </c>
      <c r="H54" s="38">
        <f t="shared" si="5"/>
        <v>1.3463076535472737E-3</v>
      </c>
      <c r="I54" s="39">
        <f t="shared" si="6"/>
        <v>5.6855726698312132E-5</v>
      </c>
      <c r="J54" s="39">
        <f t="shared" si="7"/>
        <v>0</v>
      </c>
      <c r="K54" s="40">
        <f t="shared" si="8"/>
        <v>9.4778028358563204E-4</v>
      </c>
      <c r="L54" s="8"/>
      <c r="M54" s="8"/>
      <c r="N54" s="8"/>
      <c r="O54" s="8"/>
    </row>
    <row r="55" spans="1:15" x14ac:dyDescent="0.25">
      <c r="A55" s="51"/>
      <c r="B55" s="2" t="s">
        <v>64</v>
      </c>
      <c r="C55" s="26">
        <v>9.3433275405294989</v>
      </c>
      <c r="D55" s="27">
        <v>0.12559505835292745</v>
      </c>
      <c r="E55" s="27">
        <v>0</v>
      </c>
      <c r="F55" s="28">
        <v>9.4689225988824255</v>
      </c>
      <c r="H55" s="38">
        <f t="shared" si="5"/>
        <v>6.7917489579973804E-4</v>
      </c>
      <c r="I55" s="39">
        <f t="shared" si="6"/>
        <v>2.5269211865916509E-5</v>
      </c>
      <c r="J55" s="39">
        <f t="shared" si="7"/>
        <v>0</v>
      </c>
      <c r="K55" s="40">
        <f t="shared" si="8"/>
        <v>4.7727386635226657E-4</v>
      </c>
      <c r="L55" s="8"/>
      <c r="M55" s="8"/>
      <c r="N55" s="8"/>
      <c r="O55" s="8"/>
    </row>
    <row r="56" spans="1:15" x14ac:dyDescent="0.25">
      <c r="A56" s="51"/>
      <c r="B56" s="2" t="s">
        <v>65</v>
      </c>
      <c r="C56" s="26">
        <v>0</v>
      </c>
      <c r="D56" s="27">
        <v>1.3815456418822021</v>
      </c>
      <c r="E56" s="27">
        <v>0</v>
      </c>
      <c r="F56" s="28">
        <v>1.3815456418822021</v>
      </c>
      <c r="H56" s="38">
        <f t="shared" si="5"/>
        <v>0</v>
      </c>
      <c r="I56" s="39">
        <f t="shared" si="6"/>
        <v>2.7796133052508161E-4</v>
      </c>
      <c r="J56" s="39">
        <f t="shared" si="7"/>
        <v>0</v>
      </c>
      <c r="K56" s="40">
        <f t="shared" si="8"/>
        <v>6.9635760896500056E-5</v>
      </c>
      <c r="L56" s="8"/>
      <c r="M56" s="8"/>
      <c r="N56" s="8"/>
      <c r="O56" s="8"/>
    </row>
    <row r="57" spans="1:15" x14ac:dyDescent="0.25">
      <c r="A57" s="51"/>
      <c r="B57" s="2" t="s">
        <v>66</v>
      </c>
      <c r="C57" s="26">
        <v>15.646897388798203</v>
      </c>
      <c r="D57" s="27">
        <v>2.8572875775290987</v>
      </c>
      <c r="E57" s="27">
        <v>0</v>
      </c>
      <c r="F57" s="28">
        <v>18.504184966327301</v>
      </c>
      <c r="H57" s="38">
        <f t="shared" si="5"/>
        <v>1.1373870666021807E-3</v>
      </c>
      <c r="I57" s="39">
        <f t="shared" si="6"/>
        <v>5.7487456994960039E-4</v>
      </c>
      <c r="J57" s="39">
        <f t="shared" si="7"/>
        <v>0</v>
      </c>
      <c r="K57" s="40">
        <f t="shared" si="8"/>
        <v>9.3268941744426828E-4</v>
      </c>
      <c r="L57" s="8"/>
      <c r="M57" s="8"/>
      <c r="N57" s="8"/>
      <c r="O57" s="8"/>
    </row>
    <row r="58" spans="1:15" x14ac:dyDescent="0.25">
      <c r="A58" s="51"/>
      <c r="B58" s="2" t="s">
        <v>67</v>
      </c>
      <c r="C58" s="26">
        <v>0</v>
      </c>
      <c r="D58" s="27">
        <v>0</v>
      </c>
      <c r="E58" s="27">
        <v>0</v>
      </c>
      <c r="F58" s="28">
        <v>0</v>
      </c>
      <c r="H58" s="38">
        <f t="shared" si="5"/>
        <v>0</v>
      </c>
      <c r="I58" s="39">
        <f t="shared" si="6"/>
        <v>0</v>
      </c>
      <c r="J58" s="39">
        <f t="shared" si="7"/>
        <v>0</v>
      </c>
      <c r="K58" s="40">
        <f t="shared" si="8"/>
        <v>0</v>
      </c>
      <c r="L58" s="8"/>
      <c r="M58" s="8"/>
      <c r="N58" s="8"/>
      <c r="O58" s="8"/>
    </row>
    <row r="59" spans="1:15" x14ac:dyDescent="0.25">
      <c r="A59" s="52"/>
      <c r="B59" s="3" t="s">
        <v>68</v>
      </c>
      <c r="C59" s="32">
        <v>20.177598418384299</v>
      </c>
      <c r="D59" s="33">
        <v>0</v>
      </c>
      <c r="E59" s="33">
        <v>0</v>
      </c>
      <c r="F59" s="34">
        <v>20.177598418384299</v>
      </c>
      <c r="H59" s="41">
        <f t="shared" si="5"/>
        <v>1.466727805896708E-3</v>
      </c>
      <c r="I59" s="42">
        <f t="shared" si="6"/>
        <v>0</v>
      </c>
      <c r="J59" s="42">
        <f t="shared" si="7"/>
        <v>0</v>
      </c>
      <c r="K59" s="43">
        <f t="shared" si="8"/>
        <v>1.0170365540829605E-3</v>
      </c>
      <c r="L59" s="8"/>
      <c r="M59" s="8"/>
      <c r="N59" s="8"/>
      <c r="O59" s="8"/>
    </row>
    <row r="60" spans="1:15" x14ac:dyDescent="0.25">
      <c r="A60" s="50" t="s">
        <v>69</v>
      </c>
      <c r="B60" s="4" t="s">
        <v>70</v>
      </c>
      <c r="C60" s="26">
        <v>488.85099225507457</v>
      </c>
      <c r="D60" s="27">
        <v>2.574698696235012</v>
      </c>
      <c r="E60" s="27">
        <v>0</v>
      </c>
      <c r="F60" s="28">
        <v>491.4256909513096</v>
      </c>
      <c r="H60" s="38">
        <f t="shared" si="5"/>
        <v>3.5535019005404907E-2</v>
      </c>
      <c r="I60" s="39">
        <f t="shared" si="6"/>
        <v>5.1801884325128832E-4</v>
      </c>
      <c r="J60" s="39">
        <f t="shared" si="7"/>
        <v>0</v>
      </c>
      <c r="K60" s="40">
        <f t="shared" si="8"/>
        <v>2.4769939462051138E-2</v>
      </c>
      <c r="L60" s="8"/>
      <c r="M60" s="8"/>
      <c r="N60" s="8"/>
      <c r="O60" s="8"/>
    </row>
    <row r="61" spans="1:15" x14ac:dyDescent="0.25">
      <c r="A61" s="52"/>
      <c r="B61" s="3" t="s">
        <v>71</v>
      </c>
      <c r="C61" s="32">
        <v>65.039913102172619</v>
      </c>
      <c r="D61" s="33">
        <v>1.7654923313160618</v>
      </c>
      <c r="E61" s="33">
        <v>0</v>
      </c>
      <c r="F61" s="34">
        <v>66.805405433488687</v>
      </c>
      <c r="H61" s="41">
        <f t="shared" si="5"/>
        <v>4.7278098741991379E-3</v>
      </c>
      <c r="I61" s="42">
        <f t="shared" si="6"/>
        <v>3.5520983351361744E-4</v>
      </c>
      <c r="J61" s="42">
        <f t="shared" si="7"/>
        <v>0</v>
      </c>
      <c r="K61" s="43">
        <f t="shared" si="8"/>
        <v>3.3672758237811599E-3</v>
      </c>
      <c r="L61" s="8"/>
      <c r="M61" s="8"/>
      <c r="N61" s="8"/>
      <c r="O61" s="8"/>
    </row>
    <row r="62" spans="1:15" x14ac:dyDescent="0.25">
      <c r="A62" s="50" t="s">
        <v>72</v>
      </c>
      <c r="B62" s="2" t="s">
        <v>73</v>
      </c>
      <c r="C62" s="26">
        <v>0</v>
      </c>
      <c r="D62" s="27">
        <v>2.0723184628233025</v>
      </c>
      <c r="E62" s="27">
        <v>0</v>
      </c>
      <c r="F62" s="28">
        <v>2.0723184628233025</v>
      </c>
      <c r="H62" s="38">
        <f t="shared" si="5"/>
        <v>0</v>
      </c>
      <c r="I62" s="39">
        <f t="shared" si="6"/>
        <v>4.1694199578762227E-4</v>
      </c>
      <c r="J62" s="39">
        <f t="shared" si="7"/>
        <v>0</v>
      </c>
      <c r="K62" s="40">
        <f t="shared" si="8"/>
        <v>1.0445364134475005E-4</v>
      </c>
      <c r="L62" s="8"/>
      <c r="M62" s="8"/>
      <c r="N62" s="8"/>
      <c r="O62" s="8"/>
    </row>
    <row r="63" spans="1:15" x14ac:dyDescent="0.25">
      <c r="A63" s="51"/>
      <c r="B63" s="2" t="s">
        <v>74</v>
      </c>
      <c r="C63" s="26">
        <v>0</v>
      </c>
      <c r="D63" s="27">
        <v>0</v>
      </c>
      <c r="E63" s="27">
        <v>0</v>
      </c>
      <c r="F63" s="28">
        <v>0</v>
      </c>
      <c r="H63" s="38">
        <f t="shared" si="5"/>
        <v>0</v>
      </c>
      <c r="I63" s="39">
        <f t="shared" si="6"/>
        <v>0</v>
      </c>
      <c r="J63" s="39">
        <f t="shared" si="7"/>
        <v>0</v>
      </c>
      <c r="K63" s="40">
        <f t="shared" si="8"/>
        <v>0</v>
      </c>
      <c r="L63" s="8"/>
      <c r="M63" s="8"/>
      <c r="N63" s="8"/>
      <c r="O63" s="8"/>
    </row>
    <row r="64" spans="1:15" x14ac:dyDescent="0.25">
      <c r="A64" s="52"/>
      <c r="B64" s="2" t="s">
        <v>75</v>
      </c>
      <c r="C64" s="32">
        <v>0</v>
      </c>
      <c r="D64" s="33">
        <v>0</v>
      </c>
      <c r="E64" s="33">
        <v>0</v>
      </c>
      <c r="F64" s="34">
        <v>0</v>
      </c>
      <c r="H64" s="41">
        <f t="shared" si="5"/>
        <v>0</v>
      </c>
      <c r="I64" s="42">
        <f t="shared" si="6"/>
        <v>0</v>
      </c>
      <c r="J64" s="42">
        <f t="shared" si="7"/>
        <v>0</v>
      </c>
      <c r="K64" s="43">
        <f t="shared" si="8"/>
        <v>0</v>
      </c>
      <c r="L64" s="8"/>
      <c r="M64" s="8"/>
      <c r="N64" s="8"/>
      <c r="O64" s="8"/>
    </row>
    <row r="65" spans="1:15" x14ac:dyDescent="0.25">
      <c r="A65" s="50" t="s">
        <v>76</v>
      </c>
      <c r="B65" s="4" t="s">
        <v>77</v>
      </c>
      <c r="C65" s="26">
        <v>219.38038632044766</v>
      </c>
      <c r="D65" s="27">
        <v>0</v>
      </c>
      <c r="E65" s="27">
        <v>0</v>
      </c>
      <c r="F65" s="28">
        <v>219.38038632044766</v>
      </c>
      <c r="H65" s="38">
        <f t="shared" si="5"/>
        <v>1.5946957909093319E-2</v>
      </c>
      <c r="I65" s="39">
        <f t="shared" si="6"/>
        <v>0</v>
      </c>
      <c r="J65" s="39">
        <f t="shared" si="7"/>
        <v>0</v>
      </c>
      <c r="K65" s="40">
        <f t="shared" si="8"/>
        <v>1.1057702086758187E-2</v>
      </c>
      <c r="L65" s="8"/>
      <c r="M65" s="8"/>
      <c r="N65" s="8"/>
      <c r="O65" s="8"/>
    </row>
    <row r="66" spans="1:15" x14ac:dyDescent="0.25">
      <c r="A66" s="51"/>
      <c r="B66" s="2" t="s">
        <v>78</v>
      </c>
      <c r="C66" s="26">
        <v>0</v>
      </c>
      <c r="D66" s="27">
        <v>0</v>
      </c>
      <c r="E66" s="27">
        <v>0</v>
      </c>
      <c r="F66" s="28">
        <v>0</v>
      </c>
      <c r="H66" s="38">
        <f t="shared" si="5"/>
        <v>0</v>
      </c>
      <c r="I66" s="39">
        <f t="shared" si="6"/>
        <v>0</v>
      </c>
      <c r="J66" s="39">
        <f t="shared" si="7"/>
        <v>0</v>
      </c>
      <c r="K66" s="40">
        <f t="shared" si="8"/>
        <v>0</v>
      </c>
      <c r="L66" s="8"/>
      <c r="M66" s="8"/>
      <c r="N66" s="8"/>
      <c r="O66" s="8"/>
    </row>
    <row r="67" spans="1:15" x14ac:dyDescent="0.25">
      <c r="A67" s="52"/>
      <c r="B67" s="3" t="s">
        <v>79</v>
      </c>
      <c r="C67" s="32">
        <v>187.84595928507159</v>
      </c>
      <c r="D67" s="33">
        <v>27.496544924181642</v>
      </c>
      <c r="E67" s="33">
        <v>2.5106195657990558</v>
      </c>
      <c r="F67" s="34">
        <v>217.8531237750523</v>
      </c>
      <c r="H67" s="41">
        <f t="shared" si="5"/>
        <v>1.3654692000298877E-2</v>
      </c>
      <c r="I67" s="42">
        <f t="shared" si="6"/>
        <v>5.5321923360820017E-3</v>
      </c>
      <c r="J67" s="42">
        <f t="shared" si="7"/>
        <v>2.2568584065648985E-3</v>
      </c>
      <c r="K67" s="43">
        <f t="shared" si="8"/>
        <v>1.0980721575790458E-2</v>
      </c>
      <c r="L67" s="8"/>
      <c r="M67" s="8"/>
      <c r="N67" s="8"/>
      <c r="O67" s="8"/>
    </row>
    <row r="68" spans="1:15" x14ac:dyDescent="0.25">
      <c r="A68" s="50" t="s">
        <v>80</v>
      </c>
      <c r="B68" s="4" t="s">
        <v>81</v>
      </c>
      <c r="C68" s="26">
        <v>0</v>
      </c>
      <c r="D68" s="27">
        <v>0</v>
      </c>
      <c r="E68" s="27">
        <v>0</v>
      </c>
      <c r="F68" s="28">
        <v>0</v>
      </c>
      <c r="H68" s="38">
        <f t="shared" si="5"/>
        <v>0</v>
      </c>
      <c r="I68" s="39">
        <f t="shared" si="6"/>
        <v>0</v>
      </c>
      <c r="J68" s="39">
        <f t="shared" si="7"/>
        <v>0</v>
      </c>
      <c r="K68" s="40">
        <f t="shared" si="8"/>
        <v>0</v>
      </c>
      <c r="L68" s="8"/>
      <c r="M68" s="8"/>
      <c r="N68" s="8"/>
      <c r="O68" s="8"/>
    </row>
    <row r="69" spans="1:15" x14ac:dyDescent="0.25">
      <c r="A69" s="52"/>
      <c r="B69" s="3" t="s">
        <v>82</v>
      </c>
      <c r="C69" s="32">
        <v>113.29971269899363</v>
      </c>
      <c r="D69" s="33">
        <v>31.461562117408324</v>
      </c>
      <c r="E69" s="33">
        <v>0</v>
      </c>
      <c r="F69" s="34">
        <v>144.76127481640196</v>
      </c>
      <c r="H69" s="41">
        <f t="shared" si="5"/>
        <v>8.2358581814331189E-3</v>
      </c>
      <c r="I69" s="42">
        <f t="shared" si="6"/>
        <v>6.3299375724120846E-3</v>
      </c>
      <c r="J69" s="42">
        <f t="shared" si="7"/>
        <v>0</v>
      </c>
      <c r="K69" s="43">
        <f t="shared" si="8"/>
        <v>7.2965823311156473E-3</v>
      </c>
      <c r="L69" s="8"/>
      <c r="M69" s="8"/>
      <c r="N69" s="8"/>
      <c r="O69" s="8"/>
    </row>
    <row r="70" spans="1:15" ht="16.5" thickBot="1" x14ac:dyDescent="0.3">
      <c r="A70" s="16" t="s">
        <v>83</v>
      </c>
      <c r="B70" s="6"/>
      <c r="C70" s="26">
        <v>479.74597586705892</v>
      </c>
      <c r="D70" s="27">
        <v>35.72213792787224</v>
      </c>
      <c r="E70" s="27">
        <v>0</v>
      </c>
      <c r="F70" s="28">
        <v>515.46811379493113</v>
      </c>
      <c r="H70" s="38">
        <f t="shared" si="5"/>
        <v>3.4873167161962523E-2</v>
      </c>
      <c r="I70" s="39">
        <f t="shared" si="6"/>
        <v>7.1871479932463069E-3</v>
      </c>
      <c r="J70" s="39">
        <f t="shared" si="7"/>
        <v>0</v>
      </c>
      <c r="K70" s="40">
        <f t="shared" si="8"/>
        <v>2.5981779561832459E-2</v>
      </c>
      <c r="L70" s="8"/>
      <c r="M70" s="8"/>
      <c r="N70" s="8"/>
      <c r="O70" s="8"/>
    </row>
    <row r="71" spans="1:15" ht="15.75" thickBot="1" x14ac:dyDescent="0.3">
      <c r="C71" s="29">
        <v>13756.879999999997</v>
      </c>
      <c r="D71" s="30">
        <v>4970.2799999999979</v>
      </c>
      <c r="E71" s="30">
        <v>1112.44</v>
      </c>
      <c r="F71" s="31">
        <v>19839.599999999995</v>
      </c>
      <c r="H71" s="44">
        <f>SUM(H7:H70)</f>
        <v>0.99999999999999978</v>
      </c>
      <c r="I71" s="45">
        <f t="shared" ref="I71:K71" si="9">SUM(I7:I70)</f>
        <v>0.99999999999999978</v>
      </c>
      <c r="J71" s="45">
        <f t="shared" si="9"/>
        <v>0.99999999999999989</v>
      </c>
      <c r="K71" s="46">
        <f t="shared" si="9"/>
        <v>0.99999999999999944</v>
      </c>
    </row>
    <row r="72" spans="1:15" x14ac:dyDescent="0.25">
      <c r="F72" s="8"/>
      <c r="H72" s="8"/>
      <c r="I72" s="8"/>
      <c r="J72" s="8"/>
      <c r="K72" s="8"/>
    </row>
    <row r="79" spans="1:15" x14ac:dyDescent="0.25">
      <c r="A79" s="47" t="s">
        <v>94</v>
      </c>
    </row>
    <row r="80" spans="1:15" ht="47.25" customHeight="1" x14ac:dyDescent="0.25">
      <c r="A80" s="49" t="s">
        <v>95</v>
      </c>
      <c r="B80" s="49"/>
      <c r="C80" s="49"/>
      <c r="D80" s="49"/>
      <c r="E80" s="49"/>
      <c r="F80" s="49"/>
      <c r="G80" s="49"/>
      <c r="H80" s="49"/>
      <c r="I80" s="49"/>
      <c r="J80" s="49"/>
    </row>
    <row r="81" spans="1:10" x14ac:dyDescent="0.25">
      <c r="A81" s="47" t="s">
        <v>96</v>
      </c>
    </row>
    <row r="82" spans="1:10" ht="32.2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60:A61"/>
    <mergeCell ref="A62:A64"/>
    <mergeCell ref="A65:A67"/>
    <mergeCell ref="A68:A69"/>
    <mergeCell ref="A80:J80"/>
    <mergeCell ref="A82:J82"/>
    <mergeCell ref="A84:J84"/>
    <mergeCell ref="A50:A52"/>
    <mergeCell ref="A7:A10"/>
    <mergeCell ref="A11:A16"/>
    <mergeCell ref="A17:A21"/>
    <mergeCell ref="A22:A26"/>
    <mergeCell ref="A27:A29"/>
    <mergeCell ref="A30:A32"/>
    <mergeCell ref="A33:A38"/>
    <mergeCell ref="A39:A41"/>
    <mergeCell ref="A42:A43"/>
    <mergeCell ref="A44:A46"/>
    <mergeCell ref="A47:A49"/>
    <mergeCell ref="A54:A5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27.42578125" style="7" bestFit="1" customWidth="1"/>
    <col min="5" max="5" width="34.7109375" style="7" bestFit="1" customWidth="1"/>
    <col min="6" max="6" width="13.28515625" style="7" bestFit="1" customWidth="1"/>
    <col min="7" max="7" width="11.140625" style="7" bestFit="1" customWidth="1"/>
    <col min="8" max="8" width="14.7109375" style="7" bestFit="1" customWidth="1"/>
    <col min="9" max="9" width="9.140625" style="7"/>
    <col min="10" max="10" width="14.42578125" style="7" bestFit="1" customWidth="1"/>
    <col min="11" max="11" width="27.42578125" style="7" bestFit="1" customWidth="1"/>
    <col min="12" max="12" width="34.7109375" style="7" bestFit="1" customWidth="1"/>
    <col min="13" max="13" width="13.28515625" style="7" bestFit="1" customWidth="1"/>
    <col min="14" max="14" width="11.140625" style="7" bestFit="1" customWidth="1"/>
    <col min="15" max="15" width="14.7109375" style="7" bestFit="1" customWidth="1"/>
    <col min="16" max="16384" width="9.140625" style="7"/>
  </cols>
  <sheetData>
    <row r="3" spans="1:15" x14ac:dyDescent="0.25">
      <c r="C3" s="9" t="s">
        <v>84</v>
      </c>
      <c r="D3" s="9"/>
      <c r="J3" s="9" t="s">
        <v>85</v>
      </c>
      <c r="K3" s="9"/>
    </row>
    <row r="4" spans="1:15" ht="15.75" thickBot="1" x14ac:dyDescent="0.3">
      <c r="C4" s="9"/>
      <c r="D4" s="9"/>
      <c r="J4" s="9"/>
      <c r="K4" s="9"/>
    </row>
    <row r="5" spans="1:15" ht="15.75" thickBot="1" x14ac:dyDescent="0.3">
      <c r="C5" s="20" t="s">
        <v>91</v>
      </c>
      <c r="D5" s="21" t="s">
        <v>88</v>
      </c>
      <c r="E5" s="21" t="s">
        <v>89</v>
      </c>
      <c r="F5" s="21" t="s">
        <v>86</v>
      </c>
      <c r="G5" s="21" t="s">
        <v>52</v>
      </c>
      <c r="H5" s="22" t="s">
        <v>90</v>
      </c>
      <c r="J5" s="20" t="str">
        <f>C5</f>
        <v>Residual waste</v>
      </c>
      <c r="K5" s="21" t="str">
        <f t="shared" ref="K5:O5" si="0">D5</f>
        <v>Dry recycling: Plastic and card</v>
      </c>
      <c r="L5" s="21" t="str">
        <f t="shared" si="0"/>
        <v>Dry recycling: Paper, glass and metals</v>
      </c>
      <c r="M5" s="21" t="str">
        <f t="shared" si="0"/>
        <v>Garden waste</v>
      </c>
      <c r="N5" s="21" t="str">
        <f t="shared" si="0"/>
        <v>Food waste</v>
      </c>
      <c r="O5" s="22" t="str">
        <f t="shared" si="0"/>
        <v>Kerbside waste</v>
      </c>
    </row>
    <row r="6" spans="1:15" ht="15.75" thickBot="1" x14ac:dyDescent="0.3">
      <c r="A6" s="13" t="s">
        <v>0</v>
      </c>
      <c r="B6" s="13" t="s">
        <v>1</v>
      </c>
      <c r="C6" s="17" t="s">
        <v>92</v>
      </c>
      <c r="D6" s="18" t="s">
        <v>92</v>
      </c>
      <c r="E6" s="18" t="s">
        <v>92</v>
      </c>
      <c r="F6" s="18" t="s">
        <v>92</v>
      </c>
      <c r="G6" s="18" t="s">
        <v>92</v>
      </c>
      <c r="H6" s="19" t="s">
        <v>92</v>
      </c>
      <c r="J6" s="17" t="s">
        <v>93</v>
      </c>
      <c r="K6" s="18" t="s">
        <v>93</v>
      </c>
      <c r="L6" s="18" t="s">
        <v>93</v>
      </c>
      <c r="M6" s="18" t="s">
        <v>93</v>
      </c>
      <c r="N6" s="18" t="s">
        <v>93</v>
      </c>
      <c r="O6" s="19" t="s">
        <v>93</v>
      </c>
    </row>
    <row r="7" spans="1:15" x14ac:dyDescent="0.25">
      <c r="A7" s="53" t="s">
        <v>2</v>
      </c>
      <c r="B7" s="1" t="s">
        <v>3</v>
      </c>
      <c r="C7" s="23">
        <v>873.17765301216491</v>
      </c>
      <c r="D7" s="24">
        <v>100.84685126326261</v>
      </c>
      <c r="E7" s="24">
        <v>1622.9959562538843</v>
      </c>
      <c r="F7" s="24">
        <v>0.47013905086570379</v>
      </c>
      <c r="G7" s="24">
        <v>1.476051246309801</v>
      </c>
      <c r="H7" s="25">
        <v>2598.9666508264877</v>
      </c>
      <c r="J7" s="35">
        <f>C7/C$71</f>
        <v>2.7697679419772851E-2</v>
      </c>
      <c r="K7" s="36">
        <f t="shared" ref="K7:K70" si="1">D7/D$71</f>
        <v>2.4402406988056746E-2</v>
      </c>
      <c r="L7" s="36">
        <f t="shared" ref="L7:L70" si="2">E7/E$71</f>
        <v>0.23491465054062843</v>
      </c>
      <c r="M7" s="36">
        <f t="shared" ref="M7:M70" si="3">F7/F$71</f>
        <v>7.17681887503364E-5</v>
      </c>
      <c r="N7" s="36">
        <f t="shared" ref="N7:N70" si="4">G7/G$71</f>
        <v>1.5015780735603266E-3</v>
      </c>
      <c r="O7" s="37">
        <f t="shared" ref="O7:O70" si="5">H7/H$71</f>
        <v>5.1874924356277857E-2</v>
      </c>
    </row>
    <row r="8" spans="1:15" x14ac:dyDescent="0.25">
      <c r="A8" s="54"/>
      <c r="B8" s="2" t="s">
        <v>4</v>
      </c>
      <c r="C8" s="26">
        <v>626.54417601646901</v>
      </c>
      <c r="D8" s="27">
        <v>140.76762304231039</v>
      </c>
      <c r="E8" s="27">
        <v>567.38356288930345</v>
      </c>
      <c r="F8" s="27">
        <v>0</v>
      </c>
      <c r="G8" s="27">
        <v>0</v>
      </c>
      <c r="H8" s="28">
        <v>1334.6953619480828</v>
      </c>
      <c r="J8" s="38">
        <f t="shared" ref="J8:J70" si="6">C8/C$71</f>
        <v>1.9874328746006194E-2</v>
      </c>
      <c r="K8" s="39">
        <f t="shared" si="1"/>
        <v>3.40622318415525E-2</v>
      </c>
      <c r="L8" s="39">
        <f t="shared" si="2"/>
        <v>8.2123871526015954E-2</v>
      </c>
      <c r="M8" s="39">
        <f t="shared" si="3"/>
        <v>0</v>
      </c>
      <c r="N8" s="39">
        <f t="shared" si="4"/>
        <v>0</v>
      </c>
      <c r="O8" s="40">
        <f t="shared" si="5"/>
        <v>2.664028833063857E-2</v>
      </c>
    </row>
    <row r="9" spans="1:15" x14ac:dyDescent="0.25">
      <c r="A9" s="54"/>
      <c r="B9" s="2" t="s">
        <v>5</v>
      </c>
      <c r="C9" s="26">
        <v>1129.3296944083079</v>
      </c>
      <c r="D9" s="27">
        <v>56.958539081824178</v>
      </c>
      <c r="E9" s="27">
        <v>91.568156922045375</v>
      </c>
      <c r="F9" s="27">
        <v>0</v>
      </c>
      <c r="G9" s="27">
        <v>0</v>
      </c>
      <c r="H9" s="28">
        <v>1277.8563904121775</v>
      </c>
      <c r="J9" s="38">
        <f t="shared" si="6"/>
        <v>3.582296423533822E-2</v>
      </c>
      <c r="K9" s="39">
        <f t="shared" si="1"/>
        <v>1.3782536933070751E-2</v>
      </c>
      <c r="L9" s="39">
        <f t="shared" si="2"/>
        <v>1.3253700048422554E-2</v>
      </c>
      <c r="M9" s="39">
        <f t="shared" si="3"/>
        <v>0</v>
      </c>
      <c r="N9" s="39">
        <f t="shared" si="4"/>
        <v>0</v>
      </c>
      <c r="O9" s="40">
        <f t="shared" si="5"/>
        <v>2.5505792300081168E-2</v>
      </c>
    </row>
    <row r="10" spans="1:15" x14ac:dyDescent="0.25">
      <c r="A10" s="55"/>
      <c r="B10" s="3" t="s">
        <v>6</v>
      </c>
      <c r="C10" s="32">
        <v>1629.4331995640305</v>
      </c>
      <c r="D10" s="33">
        <v>43.212677497739385</v>
      </c>
      <c r="E10" s="33">
        <v>10.928851949623928</v>
      </c>
      <c r="F10" s="33">
        <v>11.63594150892617</v>
      </c>
      <c r="G10" s="33">
        <v>7.0182059258503742</v>
      </c>
      <c r="H10" s="34">
        <v>1702.2288764461705</v>
      </c>
      <c r="J10" s="41">
        <f t="shared" si="6"/>
        <v>5.1686524777370263E-2</v>
      </c>
      <c r="K10" s="42">
        <f t="shared" si="1"/>
        <v>1.0456383418364776E-2</v>
      </c>
      <c r="L10" s="42">
        <f t="shared" si="2"/>
        <v>1.5818569520542676E-3</v>
      </c>
      <c r="M10" s="42">
        <f t="shared" si="3"/>
        <v>1.7762626715708261E-3</v>
      </c>
      <c r="N10" s="42">
        <f t="shared" si="4"/>
        <v>7.1395787648528726E-3</v>
      </c>
      <c r="O10" s="43">
        <f t="shared" si="5"/>
        <v>3.3976193643976166E-2</v>
      </c>
    </row>
    <row r="11" spans="1:15" x14ac:dyDescent="0.25">
      <c r="A11" s="56" t="s">
        <v>7</v>
      </c>
      <c r="B11" s="4" t="s">
        <v>8</v>
      </c>
      <c r="C11" s="26">
        <v>257.00513425872168</v>
      </c>
      <c r="D11" s="27">
        <v>710.31381190926288</v>
      </c>
      <c r="E11" s="27">
        <v>16.308213978667407</v>
      </c>
      <c r="F11" s="27">
        <v>0</v>
      </c>
      <c r="G11" s="27">
        <v>0</v>
      </c>
      <c r="H11" s="28">
        <v>983.62716014665193</v>
      </c>
      <c r="J11" s="38">
        <f t="shared" si="6"/>
        <v>8.1523453942935267E-3</v>
      </c>
      <c r="K11" s="39">
        <f t="shared" si="1"/>
        <v>0.17187811528392433</v>
      </c>
      <c r="L11" s="39">
        <f t="shared" si="2"/>
        <v>2.3604731564353687E-3</v>
      </c>
      <c r="M11" s="39">
        <f t="shared" si="3"/>
        <v>0</v>
      </c>
      <c r="N11" s="39">
        <f t="shared" si="4"/>
        <v>0</v>
      </c>
      <c r="O11" s="40">
        <f t="shared" si="5"/>
        <v>1.9633027807864144E-2</v>
      </c>
    </row>
    <row r="12" spans="1:15" x14ac:dyDescent="0.25">
      <c r="A12" s="54"/>
      <c r="B12" s="2" t="s">
        <v>9</v>
      </c>
      <c r="C12" s="26">
        <v>1340.8446725996314</v>
      </c>
      <c r="D12" s="27">
        <v>982.79529164654753</v>
      </c>
      <c r="E12" s="27">
        <v>262.85834849118885</v>
      </c>
      <c r="F12" s="27">
        <v>0</v>
      </c>
      <c r="G12" s="27">
        <v>0</v>
      </c>
      <c r="H12" s="28">
        <v>2586.4983127373675</v>
      </c>
      <c r="J12" s="38">
        <f t="shared" si="6"/>
        <v>4.2532336650234308E-2</v>
      </c>
      <c r="K12" s="39">
        <f t="shared" si="1"/>
        <v>0.23781179473911412</v>
      </c>
      <c r="L12" s="39">
        <f t="shared" si="2"/>
        <v>3.8046476234001751E-2</v>
      </c>
      <c r="M12" s="39">
        <f t="shared" si="3"/>
        <v>0</v>
      </c>
      <c r="N12" s="39">
        <f t="shared" si="4"/>
        <v>0</v>
      </c>
      <c r="O12" s="40">
        <f t="shared" si="5"/>
        <v>5.1626058486830891E-2</v>
      </c>
    </row>
    <row r="13" spans="1:15" x14ac:dyDescent="0.25">
      <c r="A13" s="54"/>
      <c r="B13" s="2" t="s">
        <v>10</v>
      </c>
      <c r="C13" s="26">
        <v>70.927161139662758</v>
      </c>
      <c r="D13" s="27">
        <v>14.073668343371715</v>
      </c>
      <c r="E13" s="27">
        <v>0</v>
      </c>
      <c r="F13" s="27">
        <v>0</v>
      </c>
      <c r="G13" s="27">
        <v>0</v>
      </c>
      <c r="H13" s="28">
        <v>85.000829483034465</v>
      </c>
      <c r="J13" s="38">
        <f t="shared" si="6"/>
        <v>2.2498488877080555E-3</v>
      </c>
      <c r="K13" s="39">
        <f t="shared" si="1"/>
        <v>3.4054745232783997E-3</v>
      </c>
      <c r="L13" s="39">
        <f t="shared" si="2"/>
        <v>0</v>
      </c>
      <c r="M13" s="39">
        <f t="shared" si="3"/>
        <v>0</v>
      </c>
      <c r="N13" s="39">
        <f t="shared" si="4"/>
        <v>0</v>
      </c>
      <c r="O13" s="40">
        <f t="shared" si="5"/>
        <v>1.6966018391390537E-3</v>
      </c>
    </row>
    <row r="14" spans="1:15" x14ac:dyDescent="0.25">
      <c r="A14" s="54"/>
      <c r="B14" s="2" t="s">
        <v>11</v>
      </c>
      <c r="C14" s="26">
        <v>170.76742143174852</v>
      </c>
      <c r="D14" s="27">
        <v>2.742073418270254</v>
      </c>
      <c r="E14" s="27">
        <v>46.740138812512136</v>
      </c>
      <c r="F14" s="27">
        <v>0</v>
      </c>
      <c r="G14" s="27">
        <v>0</v>
      </c>
      <c r="H14" s="28">
        <v>220.2496336625309</v>
      </c>
      <c r="J14" s="38">
        <f t="shared" si="6"/>
        <v>5.4168373157986935E-3</v>
      </c>
      <c r="K14" s="39">
        <f t="shared" si="1"/>
        <v>6.6351294765847025E-4</v>
      </c>
      <c r="L14" s="39">
        <f t="shared" si="2"/>
        <v>6.7652315047691753E-3</v>
      </c>
      <c r="M14" s="39">
        <f t="shared" si="3"/>
        <v>0</v>
      </c>
      <c r="N14" s="39">
        <f t="shared" si="4"/>
        <v>0</v>
      </c>
      <c r="O14" s="40">
        <f t="shared" si="5"/>
        <v>4.3961445531085748E-3</v>
      </c>
    </row>
    <row r="15" spans="1:15" x14ac:dyDescent="0.25">
      <c r="A15" s="54"/>
      <c r="B15" s="2" t="s">
        <v>12</v>
      </c>
      <c r="C15" s="26">
        <v>52.608911214940029</v>
      </c>
      <c r="D15" s="27">
        <v>33.689083152222466</v>
      </c>
      <c r="E15" s="27">
        <v>0</v>
      </c>
      <c r="F15" s="27">
        <v>0</v>
      </c>
      <c r="G15" s="27">
        <v>0</v>
      </c>
      <c r="H15" s="28">
        <v>86.297994367162488</v>
      </c>
      <c r="J15" s="38">
        <f t="shared" si="6"/>
        <v>1.6687838407545698E-3</v>
      </c>
      <c r="K15" s="39">
        <f t="shared" si="1"/>
        <v>8.1519126064622926E-3</v>
      </c>
      <c r="L15" s="39">
        <f t="shared" si="2"/>
        <v>0</v>
      </c>
      <c r="M15" s="39">
        <f t="shared" si="3"/>
        <v>0</v>
      </c>
      <c r="N15" s="39">
        <f t="shared" si="4"/>
        <v>0</v>
      </c>
      <c r="O15" s="40">
        <f t="shared" si="5"/>
        <v>1.7224930256305626E-3</v>
      </c>
    </row>
    <row r="16" spans="1:15" x14ac:dyDescent="0.25">
      <c r="A16" s="55"/>
      <c r="B16" s="3" t="s">
        <v>13</v>
      </c>
      <c r="C16" s="32">
        <v>4.5738293234034311</v>
      </c>
      <c r="D16" s="33">
        <v>0.40127903682003718</v>
      </c>
      <c r="E16" s="33">
        <v>8.3059274817141855</v>
      </c>
      <c r="F16" s="33">
        <v>0</v>
      </c>
      <c r="G16" s="33">
        <v>0</v>
      </c>
      <c r="H16" s="34">
        <v>13.281035841937655</v>
      </c>
      <c r="J16" s="41">
        <f t="shared" si="6"/>
        <v>1.4508440279405529E-4</v>
      </c>
      <c r="K16" s="42">
        <f t="shared" si="1"/>
        <v>9.7099455754898081E-5</v>
      </c>
      <c r="L16" s="42">
        <f t="shared" si="2"/>
        <v>1.2022112835612434E-3</v>
      </c>
      <c r="M16" s="42">
        <f t="shared" si="3"/>
        <v>0</v>
      </c>
      <c r="N16" s="42">
        <f t="shared" si="4"/>
        <v>0</v>
      </c>
      <c r="O16" s="43">
        <f t="shared" si="5"/>
        <v>2.6508717587985962E-4</v>
      </c>
    </row>
    <row r="17" spans="1:15" x14ac:dyDescent="0.25">
      <c r="A17" s="56" t="s">
        <v>14</v>
      </c>
      <c r="B17" s="4" t="s">
        <v>15</v>
      </c>
      <c r="C17" s="26">
        <v>618.00150369762628</v>
      </c>
      <c r="D17" s="27">
        <v>432.22132903425859</v>
      </c>
      <c r="E17" s="27">
        <v>5.1055701291439544</v>
      </c>
      <c r="F17" s="27">
        <v>0.7052085762985556</v>
      </c>
      <c r="G17" s="27">
        <v>0</v>
      </c>
      <c r="H17" s="28">
        <v>1056.0336114373272</v>
      </c>
      <c r="J17" s="38">
        <f t="shared" si="6"/>
        <v>1.9603350442267842E-2</v>
      </c>
      <c r="K17" s="39">
        <f t="shared" si="1"/>
        <v>0.10458671389232564</v>
      </c>
      <c r="L17" s="39">
        <f t="shared" si="2"/>
        <v>7.3898719098897494E-4</v>
      </c>
      <c r="M17" s="39">
        <f t="shared" si="3"/>
        <v>1.0765228312550459E-4</v>
      </c>
      <c r="N17" s="39">
        <f t="shared" si="4"/>
        <v>0</v>
      </c>
      <c r="O17" s="40">
        <f t="shared" si="5"/>
        <v>2.1078248038918605E-2</v>
      </c>
    </row>
    <row r="18" spans="1:15" x14ac:dyDescent="0.25">
      <c r="A18" s="54"/>
      <c r="B18" s="2" t="s">
        <v>16</v>
      </c>
      <c r="C18" s="26">
        <v>59.570979939765728</v>
      </c>
      <c r="D18" s="27">
        <v>42.221386143241375</v>
      </c>
      <c r="E18" s="27">
        <v>0</v>
      </c>
      <c r="F18" s="27">
        <v>0</v>
      </c>
      <c r="G18" s="27">
        <v>0</v>
      </c>
      <c r="H18" s="28">
        <v>101.7923660830071</v>
      </c>
      <c r="J18" s="38">
        <f t="shared" si="6"/>
        <v>1.8896245218845097E-3</v>
      </c>
      <c r="K18" s="39">
        <f t="shared" si="1"/>
        <v>1.0216515789646708E-2</v>
      </c>
      <c r="L18" s="39">
        <f t="shared" si="2"/>
        <v>0</v>
      </c>
      <c r="M18" s="39">
        <f t="shared" si="3"/>
        <v>0</v>
      </c>
      <c r="N18" s="39">
        <f t="shared" si="4"/>
        <v>0</v>
      </c>
      <c r="O18" s="40">
        <f t="shared" si="5"/>
        <v>2.031758002328854E-3</v>
      </c>
    </row>
    <row r="19" spans="1:15" x14ac:dyDescent="0.25">
      <c r="A19" s="54"/>
      <c r="B19" s="2" t="s">
        <v>17</v>
      </c>
      <c r="C19" s="26">
        <v>146.90608647900717</v>
      </c>
      <c r="D19" s="27">
        <v>212.51261646554755</v>
      </c>
      <c r="E19" s="27">
        <v>4.8633391175826475</v>
      </c>
      <c r="F19" s="27">
        <v>0.58767381358212978</v>
      </c>
      <c r="G19" s="27">
        <v>0</v>
      </c>
      <c r="H19" s="28">
        <v>364.86971587571952</v>
      </c>
      <c r="J19" s="38">
        <f t="shared" si="6"/>
        <v>4.6599425375494349E-3</v>
      </c>
      <c r="K19" s="39">
        <f t="shared" si="1"/>
        <v>5.1422719620183494E-2</v>
      </c>
      <c r="L19" s="39">
        <f t="shared" si="2"/>
        <v>7.0392634366414901E-4</v>
      </c>
      <c r="M19" s="39">
        <f t="shared" si="3"/>
        <v>8.9710235937920507E-5</v>
      </c>
      <c r="N19" s="39">
        <f t="shared" si="4"/>
        <v>0</v>
      </c>
      <c r="O19" s="40">
        <f t="shared" si="5"/>
        <v>7.2827363540545823E-3</v>
      </c>
    </row>
    <row r="20" spans="1:15" x14ac:dyDescent="0.25">
      <c r="A20" s="54"/>
      <c r="B20" s="2" t="s">
        <v>18</v>
      </c>
      <c r="C20" s="26">
        <v>112.70543819359413</v>
      </c>
      <c r="D20" s="27">
        <v>119.55906147465051</v>
      </c>
      <c r="E20" s="27">
        <v>1.9671933509323063</v>
      </c>
      <c r="F20" s="27">
        <v>0</v>
      </c>
      <c r="G20" s="27">
        <v>0</v>
      </c>
      <c r="H20" s="28">
        <v>234.23169301917696</v>
      </c>
      <c r="J20" s="38">
        <f t="shared" si="6"/>
        <v>3.5750790061821504E-3</v>
      </c>
      <c r="K20" s="39">
        <f t="shared" si="1"/>
        <v>2.8930292226955638E-2</v>
      </c>
      <c r="L20" s="39">
        <f t="shared" si="2"/>
        <v>2.8473425136976807E-4</v>
      </c>
      <c r="M20" s="39">
        <f t="shared" si="3"/>
        <v>0</v>
      </c>
      <c r="N20" s="39">
        <f t="shared" si="4"/>
        <v>0</v>
      </c>
      <c r="O20" s="40">
        <f t="shared" si="5"/>
        <v>4.6752240369643391E-3</v>
      </c>
    </row>
    <row r="21" spans="1:15" x14ac:dyDescent="0.25">
      <c r="A21" s="55"/>
      <c r="B21" s="3" t="s">
        <v>19</v>
      </c>
      <c r="C21" s="32">
        <v>125.34248050562175</v>
      </c>
      <c r="D21" s="33">
        <v>61.809390242372281</v>
      </c>
      <c r="E21" s="33">
        <v>0</v>
      </c>
      <c r="F21" s="33">
        <v>0</v>
      </c>
      <c r="G21" s="33">
        <v>0</v>
      </c>
      <c r="H21" s="34">
        <v>187.15187074799402</v>
      </c>
      <c r="J21" s="41">
        <f t="shared" si="6"/>
        <v>3.9759329968508395E-3</v>
      </c>
      <c r="K21" s="42">
        <f t="shared" si="1"/>
        <v>1.4956321169022438E-2</v>
      </c>
      <c r="L21" s="42">
        <f t="shared" si="2"/>
        <v>0</v>
      </c>
      <c r="M21" s="42">
        <f t="shared" si="3"/>
        <v>0</v>
      </c>
      <c r="N21" s="42">
        <f t="shared" si="4"/>
        <v>0</v>
      </c>
      <c r="O21" s="43">
        <f t="shared" si="5"/>
        <v>3.7355189359973974E-3</v>
      </c>
    </row>
    <row r="22" spans="1:15" x14ac:dyDescent="0.25">
      <c r="A22" s="56" t="s">
        <v>20</v>
      </c>
      <c r="B22" s="4" t="s">
        <v>21</v>
      </c>
      <c r="C22" s="26">
        <v>329.8111133936336</v>
      </c>
      <c r="D22" s="27">
        <v>122.26862309373315</v>
      </c>
      <c r="E22" s="27">
        <v>5.2631499893400493</v>
      </c>
      <c r="F22" s="27">
        <v>0</v>
      </c>
      <c r="G22" s="27">
        <v>0</v>
      </c>
      <c r="H22" s="28">
        <v>457.34288647670678</v>
      </c>
      <c r="J22" s="38">
        <f t="shared" si="6"/>
        <v>1.0461791430807436E-2</v>
      </c>
      <c r="K22" s="39">
        <f t="shared" si="1"/>
        <v>2.9585938135180036E-2</v>
      </c>
      <c r="L22" s="39">
        <f t="shared" si="2"/>
        <v>7.617955150932749E-4</v>
      </c>
      <c r="M22" s="39">
        <f t="shared" si="3"/>
        <v>0</v>
      </c>
      <c r="N22" s="39">
        <f t="shared" si="4"/>
        <v>0</v>
      </c>
      <c r="O22" s="40">
        <f t="shared" si="5"/>
        <v>9.1284848281205748E-3</v>
      </c>
    </row>
    <row r="23" spans="1:15" x14ac:dyDescent="0.25">
      <c r="A23" s="54"/>
      <c r="B23" s="2" t="s">
        <v>22</v>
      </c>
      <c r="C23" s="26">
        <v>329.55949055179241</v>
      </c>
      <c r="D23" s="27">
        <v>73.658171702145253</v>
      </c>
      <c r="E23" s="27">
        <v>0.16393277924435889</v>
      </c>
      <c r="F23" s="27">
        <v>0</v>
      </c>
      <c r="G23" s="27">
        <v>0</v>
      </c>
      <c r="H23" s="28">
        <v>403.38159503318201</v>
      </c>
      <c r="J23" s="38">
        <f t="shared" si="6"/>
        <v>1.0453809814713657E-2</v>
      </c>
      <c r="K23" s="39">
        <f t="shared" si="1"/>
        <v>1.7823428905873032E-2</v>
      </c>
      <c r="L23" s="39">
        <f t="shared" si="2"/>
        <v>2.3727854280814012E-5</v>
      </c>
      <c r="M23" s="39">
        <f t="shared" si="3"/>
        <v>0</v>
      </c>
      <c r="N23" s="39">
        <f t="shared" si="4"/>
        <v>0</v>
      </c>
      <c r="O23" s="40">
        <f t="shared" si="5"/>
        <v>8.0514267939554435E-3</v>
      </c>
    </row>
    <row r="24" spans="1:15" x14ac:dyDescent="0.25">
      <c r="A24" s="54"/>
      <c r="B24" s="2" t="s">
        <v>23</v>
      </c>
      <c r="C24" s="26">
        <v>201.71860150175459</v>
      </c>
      <c r="D24" s="27">
        <v>74.438013462366499</v>
      </c>
      <c r="E24" s="27">
        <v>41.693570187815283</v>
      </c>
      <c r="F24" s="27">
        <v>0</v>
      </c>
      <c r="G24" s="27">
        <v>0</v>
      </c>
      <c r="H24" s="28">
        <v>317.85018515193639</v>
      </c>
      <c r="J24" s="38">
        <f t="shared" si="6"/>
        <v>6.3986259132111228E-3</v>
      </c>
      <c r="K24" s="39">
        <f t="shared" si="1"/>
        <v>1.8012131039661254E-2</v>
      </c>
      <c r="L24" s="39">
        <f t="shared" si="2"/>
        <v>6.0347842720870305E-3</v>
      </c>
      <c r="M24" s="39">
        <f t="shared" si="3"/>
        <v>0</v>
      </c>
      <c r="N24" s="39">
        <f t="shared" si="4"/>
        <v>0</v>
      </c>
      <c r="O24" s="40">
        <f t="shared" si="5"/>
        <v>6.3442346619346501E-3</v>
      </c>
    </row>
    <row r="25" spans="1:15" x14ac:dyDescent="0.25">
      <c r="A25" s="54"/>
      <c r="B25" s="2" t="s">
        <v>24</v>
      </c>
      <c r="C25" s="26">
        <v>525.8056042454067</v>
      </c>
      <c r="D25" s="27">
        <v>70.935808707197879</v>
      </c>
      <c r="E25" s="27">
        <v>3.7965846847457372</v>
      </c>
      <c r="F25" s="27">
        <v>0.29383690679106489</v>
      </c>
      <c r="G25" s="27">
        <v>0</v>
      </c>
      <c r="H25" s="28">
        <v>600.83183454414143</v>
      </c>
      <c r="J25" s="38">
        <f t="shared" si="6"/>
        <v>1.6678845379596921E-2</v>
      </c>
      <c r="K25" s="39">
        <f t="shared" si="1"/>
        <v>1.7164685385973651E-2</v>
      </c>
      <c r="L25" s="39">
        <f t="shared" si="2"/>
        <v>5.4952285064438673E-4</v>
      </c>
      <c r="M25" s="39">
        <f t="shared" si="3"/>
        <v>4.4855117968960253E-5</v>
      </c>
      <c r="N25" s="39">
        <f t="shared" si="4"/>
        <v>0</v>
      </c>
      <c r="O25" s="40">
        <f t="shared" si="5"/>
        <v>1.1992499387365874E-2</v>
      </c>
    </row>
    <row r="26" spans="1:15" x14ac:dyDescent="0.25">
      <c r="A26" s="55"/>
      <c r="B26" s="3" t="s">
        <v>25</v>
      </c>
      <c r="C26" s="32">
        <v>94.444790361458345</v>
      </c>
      <c r="D26" s="33">
        <v>14.721599020594882</v>
      </c>
      <c r="E26" s="33">
        <v>1.0928851949623926</v>
      </c>
      <c r="F26" s="33">
        <v>0</v>
      </c>
      <c r="G26" s="33">
        <v>0</v>
      </c>
      <c r="H26" s="34">
        <v>110.25927457701562</v>
      </c>
      <c r="J26" s="41">
        <f t="shared" si="6"/>
        <v>2.9958411295517681E-3</v>
      </c>
      <c r="K26" s="42">
        <f t="shared" si="1"/>
        <v>3.5622574856375502E-3</v>
      </c>
      <c r="L26" s="42">
        <f t="shared" si="2"/>
        <v>1.5818569520542673E-4</v>
      </c>
      <c r="M26" s="42">
        <f t="shared" si="3"/>
        <v>0</v>
      </c>
      <c r="N26" s="42">
        <f t="shared" si="4"/>
        <v>0</v>
      </c>
      <c r="O26" s="43">
        <f t="shared" si="5"/>
        <v>2.2007560298789742E-3</v>
      </c>
    </row>
    <row r="27" spans="1:15" x14ac:dyDescent="0.25">
      <c r="A27" s="56" t="s">
        <v>26</v>
      </c>
      <c r="B27" s="4" t="s">
        <v>27</v>
      </c>
      <c r="C27" s="26">
        <v>192.97657800691678</v>
      </c>
      <c r="D27" s="27">
        <v>6.4782686984614148</v>
      </c>
      <c r="E27" s="27">
        <v>1.6659351016685022</v>
      </c>
      <c r="F27" s="27">
        <v>0</v>
      </c>
      <c r="G27" s="27">
        <v>0.22280018812223412</v>
      </c>
      <c r="H27" s="28">
        <v>201.34358199516893</v>
      </c>
      <c r="J27" s="38">
        <f t="shared" si="6"/>
        <v>6.1213240796096089E-3</v>
      </c>
      <c r="K27" s="39">
        <f t="shared" si="1"/>
        <v>1.5675784357923018E-3</v>
      </c>
      <c r="L27" s="39">
        <f t="shared" si="2"/>
        <v>2.4112972107159301E-4</v>
      </c>
      <c r="M27" s="39">
        <f t="shared" si="3"/>
        <v>0</v>
      </c>
      <c r="N27" s="39">
        <f t="shared" si="4"/>
        <v>2.2665329412231345E-4</v>
      </c>
      <c r="O27" s="40">
        <f t="shared" si="5"/>
        <v>4.018783035288253E-3</v>
      </c>
    </row>
    <row r="28" spans="1:15" x14ac:dyDescent="0.25">
      <c r="A28" s="54"/>
      <c r="B28" s="2" t="s">
        <v>28</v>
      </c>
      <c r="C28" s="26">
        <v>728.61082878649768</v>
      </c>
      <c r="D28" s="27">
        <v>61.893092443724214</v>
      </c>
      <c r="E28" s="27">
        <v>5.8429654182811674</v>
      </c>
      <c r="F28" s="27">
        <v>0</v>
      </c>
      <c r="G28" s="27">
        <v>0.11140009406111705</v>
      </c>
      <c r="H28" s="28">
        <v>796.45828674256416</v>
      </c>
      <c r="J28" s="38">
        <f t="shared" si="6"/>
        <v>2.3111939578259296E-2</v>
      </c>
      <c r="K28" s="39">
        <f t="shared" si="1"/>
        <v>1.4976575001022152E-2</v>
      </c>
      <c r="L28" s="39">
        <f t="shared" si="2"/>
        <v>8.457187918845206E-4</v>
      </c>
      <c r="M28" s="39">
        <f t="shared" si="3"/>
        <v>0</v>
      </c>
      <c r="N28" s="39">
        <f t="shared" si="4"/>
        <v>1.1332664706115671E-4</v>
      </c>
      <c r="O28" s="40">
        <f t="shared" si="5"/>
        <v>1.5897169501795014E-2</v>
      </c>
    </row>
    <row r="29" spans="1:15" x14ac:dyDescent="0.25">
      <c r="A29" s="54"/>
      <c r="B29" s="2" t="s">
        <v>29</v>
      </c>
      <c r="C29" s="32">
        <v>1137.4641408586169</v>
      </c>
      <c r="D29" s="33">
        <v>59.741353740154103</v>
      </c>
      <c r="E29" s="33">
        <v>2.6500083242340873</v>
      </c>
      <c r="F29" s="33">
        <v>0.6464411949403428</v>
      </c>
      <c r="G29" s="33">
        <v>0</v>
      </c>
      <c r="H29" s="34">
        <v>1200.5019441179454</v>
      </c>
      <c r="J29" s="41">
        <f t="shared" si="6"/>
        <v>3.6080993388123733E-2</v>
      </c>
      <c r="K29" s="42">
        <f t="shared" si="1"/>
        <v>1.4455908238314812E-2</v>
      </c>
      <c r="L29" s="42">
        <f t="shared" si="2"/>
        <v>3.8356582283426567E-4</v>
      </c>
      <c r="M29" s="42">
        <f t="shared" si="3"/>
        <v>9.8681259531712567E-5</v>
      </c>
      <c r="N29" s="42">
        <f t="shared" si="4"/>
        <v>0</v>
      </c>
      <c r="O29" s="43">
        <f t="shared" si="5"/>
        <v>2.3961810945468957E-2</v>
      </c>
    </row>
    <row r="30" spans="1:15" x14ac:dyDescent="0.25">
      <c r="A30" s="56" t="s">
        <v>30</v>
      </c>
      <c r="B30" s="4" t="s">
        <v>31</v>
      </c>
      <c r="C30" s="26">
        <v>914.53521594334495</v>
      </c>
      <c r="D30" s="27">
        <v>30.257070247884876</v>
      </c>
      <c r="E30" s="27">
        <v>2964.8569352188006</v>
      </c>
      <c r="F30" s="27">
        <v>0</v>
      </c>
      <c r="G30" s="27">
        <v>0</v>
      </c>
      <c r="H30" s="28">
        <v>3909.6492214100303</v>
      </c>
      <c r="J30" s="38">
        <f t="shared" si="6"/>
        <v>2.9009564252944306E-2</v>
      </c>
      <c r="K30" s="39">
        <f t="shared" si="1"/>
        <v>7.3214516190262136E-3</v>
      </c>
      <c r="L30" s="39">
        <f t="shared" si="2"/>
        <v>0.42913744064247805</v>
      </c>
      <c r="M30" s="39">
        <f t="shared" si="3"/>
        <v>0</v>
      </c>
      <c r="N30" s="39">
        <f t="shared" si="4"/>
        <v>0</v>
      </c>
      <c r="O30" s="40">
        <f t="shared" si="5"/>
        <v>7.8035921528939289E-2</v>
      </c>
    </row>
    <row r="31" spans="1:15" x14ac:dyDescent="0.25">
      <c r="A31" s="54"/>
      <c r="B31" s="2" t="s">
        <v>32</v>
      </c>
      <c r="C31" s="26">
        <v>463.91131377046679</v>
      </c>
      <c r="D31" s="27">
        <v>40.255002525083547</v>
      </c>
      <c r="E31" s="27">
        <v>481.82961825169184</v>
      </c>
      <c r="F31" s="27">
        <v>0</v>
      </c>
      <c r="G31" s="27">
        <v>0</v>
      </c>
      <c r="H31" s="28">
        <v>985.9959345472422</v>
      </c>
      <c r="J31" s="38">
        <f t="shared" si="6"/>
        <v>1.4715524159023606E-2</v>
      </c>
      <c r="K31" s="39">
        <f t="shared" si="1"/>
        <v>9.7407003056345157E-3</v>
      </c>
      <c r="L31" s="39">
        <f t="shared" si="2"/>
        <v>6.9740676774683555E-2</v>
      </c>
      <c r="M31" s="39">
        <f t="shared" si="3"/>
        <v>0</v>
      </c>
      <c r="N31" s="39">
        <f t="shared" si="4"/>
        <v>0</v>
      </c>
      <c r="O31" s="40">
        <f t="shared" si="5"/>
        <v>1.9680308134762001E-2</v>
      </c>
    </row>
    <row r="32" spans="1:15" x14ac:dyDescent="0.25">
      <c r="A32" s="55"/>
      <c r="B32" s="3" t="s">
        <v>33</v>
      </c>
      <c r="C32" s="32">
        <v>55.054607367157153</v>
      </c>
      <c r="D32" s="33">
        <v>0</v>
      </c>
      <c r="E32" s="33">
        <v>14.641802329899475</v>
      </c>
      <c r="F32" s="33">
        <v>0</v>
      </c>
      <c r="G32" s="33">
        <v>0</v>
      </c>
      <c r="H32" s="34">
        <v>69.696409697056623</v>
      </c>
      <c r="J32" s="41">
        <f t="shared" si="6"/>
        <v>1.7463626790913064E-3</v>
      </c>
      <c r="K32" s="42">
        <f t="shared" si="1"/>
        <v>0</v>
      </c>
      <c r="L32" s="42">
        <f t="shared" si="2"/>
        <v>2.1192744592859873E-3</v>
      </c>
      <c r="M32" s="42">
        <f t="shared" si="3"/>
        <v>0</v>
      </c>
      <c r="N32" s="42">
        <f t="shared" si="4"/>
        <v>0</v>
      </c>
      <c r="O32" s="43">
        <f t="shared" si="5"/>
        <v>1.3911282700719582E-3</v>
      </c>
    </row>
    <row r="33" spans="1:15" x14ac:dyDescent="0.25">
      <c r="A33" s="50" t="s">
        <v>34</v>
      </c>
      <c r="B33" s="4" t="s">
        <v>35</v>
      </c>
      <c r="C33" s="26">
        <v>454.28826817001078</v>
      </c>
      <c r="D33" s="27">
        <v>49.641395291247385</v>
      </c>
      <c r="E33" s="27">
        <v>421.82954604427107</v>
      </c>
      <c r="F33" s="27">
        <v>0</v>
      </c>
      <c r="G33" s="27">
        <v>0</v>
      </c>
      <c r="H33" s="28">
        <v>925.75920950552927</v>
      </c>
      <c r="J33" s="38">
        <f t="shared" si="6"/>
        <v>1.4410275815615103E-2</v>
      </c>
      <c r="K33" s="39">
        <f t="shared" si="1"/>
        <v>1.2011971778768971E-2</v>
      </c>
      <c r="L33" s="39">
        <f t="shared" si="2"/>
        <v>6.1056184406907216E-2</v>
      </c>
      <c r="M33" s="39">
        <f t="shared" si="3"/>
        <v>0</v>
      </c>
      <c r="N33" s="39">
        <f t="shared" si="4"/>
        <v>0</v>
      </c>
      <c r="O33" s="40">
        <f t="shared" si="5"/>
        <v>1.8477993532527662E-2</v>
      </c>
    </row>
    <row r="34" spans="1:15" x14ac:dyDescent="0.25">
      <c r="A34" s="51"/>
      <c r="B34" s="2" t="s">
        <v>36</v>
      </c>
      <c r="C34" s="26">
        <v>19.660960556817095</v>
      </c>
      <c r="D34" s="27">
        <v>4.6587631311585671</v>
      </c>
      <c r="E34" s="27">
        <v>7.9051102643208626</v>
      </c>
      <c r="F34" s="27">
        <v>0</v>
      </c>
      <c r="G34" s="27">
        <v>0</v>
      </c>
      <c r="H34" s="28">
        <v>32.224833952296521</v>
      </c>
      <c r="J34" s="38">
        <f t="shared" si="6"/>
        <v>6.2365657287375841E-4</v>
      </c>
      <c r="K34" s="39">
        <f t="shared" si="1"/>
        <v>1.1273037537950295E-3</v>
      </c>
      <c r="L34" s="39">
        <f t="shared" si="2"/>
        <v>1.1441964522908379E-3</v>
      </c>
      <c r="M34" s="39">
        <f t="shared" si="3"/>
        <v>0</v>
      </c>
      <c r="N34" s="39">
        <f t="shared" si="4"/>
        <v>0</v>
      </c>
      <c r="O34" s="40">
        <f t="shared" si="5"/>
        <v>6.4320210616684815E-4</v>
      </c>
    </row>
    <row r="35" spans="1:15" x14ac:dyDescent="0.25">
      <c r="A35" s="51"/>
      <c r="B35" s="2" t="s">
        <v>37</v>
      </c>
      <c r="C35" s="26">
        <v>174.0557258451135</v>
      </c>
      <c r="D35" s="27">
        <v>0</v>
      </c>
      <c r="E35" s="27">
        <v>12.753001265343617</v>
      </c>
      <c r="F35" s="27">
        <v>0</v>
      </c>
      <c r="G35" s="27">
        <v>0</v>
      </c>
      <c r="H35" s="28">
        <v>186.80872711045711</v>
      </c>
      <c r="J35" s="38">
        <f t="shared" si="6"/>
        <v>5.5211441554914153E-3</v>
      </c>
      <c r="K35" s="39">
        <f t="shared" si="1"/>
        <v>0</v>
      </c>
      <c r="L35" s="39">
        <f t="shared" si="2"/>
        <v>1.8458868144732125E-3</v>
      </c>
      <c r="M35" s="39">
        <f t="shared" si="3"/>
        <v>0</v>
      </c>
      <c r="N35" s="39">
        <f t="shared" si="4"/>
        <v>0</v>
      </c>
      <c r="O35" s="40">
        <f t="shared" si="5"/>
        <v>3.7286698484052558E-3</v>
      </c>
    </row>
    <row r="36" spans="1:15" x14ac:dyDescent="0.25">
      <c r="A36" s="51"/>
      <c r="B36" s="2" t="s">
        <v>38</v>
      </c>
      <c r="C36" s="26">
        <v>607.1658032245507</v>
      </c>
      <c r="D36" s="27">
        <v>39.383095287282956</v>
      </c>
      <c r="E36" s="27">
        <v>142.17054242318119</v>
      </c>
      <c r="F36" s="27">
        <v>0</v>
      </c>
      <c r="G36" s="27">
        <v>0</v>
      </c>
      <c r="H36" s="28">
        <v>788.71944093501475</v>
      </c>
      <c r="J36" s="38">
        <f t="shared" si="6"/>
        <v>1.9259636013758817E-2</v>
      </c>
      <c r="K36" s="39">
        <f t="shared" si="1"/>
        <v>9.5297206368980137E-3</v>
      </c>
      <c r="L36" s="39">
        <f t="shared" si="2"/>
        <v>2.0577958411923964E-2</v>
      </c>
      <c r="M36" s="39">
        <f t="shared" si="3"/>
        <v>0</v>
      </c>
      <c r="N36" s="39">
        <f t="shared" si="4"/>
        <v>0</v>
      </c>
      <c r="O36" s="40">
        <f t="shared" si="5"/>
        <v>1.5742703479407285E-2</v>
      </c>
    </row>
    <row r="37" spans="1:15" x14ac:dyDescent="0.25">
      <c r="A37" s="51"/>
      <c r="B37" s="2" t="s">
        <v>39</v>
      </c>
      <c r="C37" s="26">
        <v>40.894148976990436</v>
      </c>
      <c r="D37" s="27">
        <v>1.820440401599547</v>
      </c>
      <c r="E37" s="27">
        <v>8.8190911105784338</v>
      </c>
      <c r="F37" s="27">
        <v>0</v>
      </c>
      <c r="G37" s="27">
        <v>0</v>
      </c>
      <c r="H37" s="28">
        <v>51.533680489168418</v>
      </c>
      <c r="J37" s="38">
        <f t="shared" si="6"/>
        <v>1.2971850855341724E-3</v>
      </c>
      <c r="K37" s="39">
        <f t="shared" si="1"/>
        <v>4.405008884349418E-4</v>
      </c>
      <c r="L37" s="39">
        <f t="shared" si="2"/>
        <v>1.2764872878114647E-3</v>
      </c>
      <c r="M37" s="39">
        <f t="shared" si="3"/>
        <v>0</v>
      </c>
      <c r="N37" s="39">
        <f t="shared" si="4"/>
        <v>0</v>
      </c>
      <c r="O37" s="40">
        <f t="shared" si="5"/>
        <v>1.0286033398412696E-3</v>
      </c>
    </row>
    <row r="38" spans="1:15" x14ac:dyDescent="0.25">
      <c r="A38" s="52"/>
      <c r="B38" s="3" t="s">
        <v>40</v>
      </c>
      <c r="C38" s="32">
        <v>13.530944261238247</v>
      </c>
      <c r="D38" s="33">
        <v>0</v>
      </c>
      <c r="E38" s="33">
        <v>0</v>
      </c>
      <c r="F38" s="33">
        <v>0</v>
      </c>
      <c r="G38" s="33">
        <v>0</v>
      </c>
      <c r="H38" s="34">
        <v>13.530944261238247</v>
      </c>
      <c r="J38" s="41">
        <f t="shared" si="6"/>
        <v>4.2920905625761684E-4</v>
      </c>
      <c r="K38" s="42">
        <f t="shared" si="1"/>
        <v>0</v>
      </c>
      <c r="L38" s="42">
        <f t="shared" si="2"/>
        <v>0</v>
      </c>
      <c r="M38" s="42">
        <f t="shared" si="3"/>
        <v>0</v>
      </c>
      <c r="N38" s="42">
        <f t="shared" si="4"/>
        <v>0</v>
      </c>
      <c r="O38" s="43">
        <f t="shared" si="5"/>
        <v>2.7007530465907753E-4</v>
      </c>
    </row>
    <row r="39" spans="1:15" x14ac:dyDescent="0.25">
      <c r="A39" s="56" t="s">
        <v>41</v>
      </c>
      <c r="B39" s="4" t="s">
        <v>42</v>
      </c>
      <c r="C39" s="26">
        <v>706.72474448375783</v>
      </c>
      <c r="D39" s="27">
        <v>0</v>
      </c>
      <c r="E39" s="27">
        <v>0</v>
      </c>
      <c r="F39" s="27">
        <v>0</v>
      </c>
      <c r="G39" s="27">
        <v>0</v>
      </c>
      <c r="H39" s="28">
        <v>706.72474448375783</v>
      </c>
      <c r="J39" s="38">
        <f t="shared" si="6"/>
        <v>2.2417700846106395E-2</v>
      </c>
      <c r="K39" s="39">
        <f t="shared" si="1"/>
        <v>0</v>
      </c>
      <c r="L39" s="39">
        <f t="shared" si="2"/>
        <v>0</v>
      </c>
      <c r="M39" s="39">
        <f t="shared" si="3"/>
        <v>0</v>
      </c>
      <c r="N39" s="39">
        <f t="shared" si="4"/>
        <v>0</v>
      </c>
      <c r="O39" s="40">
        <f t="shared" si="5"/>
        <v>1.4106103535090076E-2</v>
      </c>
    </row>
    <row r="40" spans="1:15" x14ac:dyDescent="0.25">
      <c r="A40" s="54"/>
      <c r="B40" s="2" t="s">
        <v>43</v>
      </c>
      <c r="C40" s="26">
        <v>118.9451773688041</v>
      </c>
      <c r="D40" s="27">
        <v>8.560619452160795</v>
      </c>
      <c r="E40" s="27">
        <v>16.271311122444494</v>
      </c>
      <c r="F40" s="27">
        <v>0</v>
      </c>
      <c r="G40" s="27">
        <v>0</v>
      </c>
      <c r="H40" s="28">
        <v>143.77710794340939</v>
      </c>
      <c r="J40" s="38">
        <f t="shared" si="6"/>
        <v>3.7730069933927389E-3</v>
      </c>
      <c r="K40" s="39">
        <f t="shared" si="1"/>
        <v>2.0714550561044928E-3</v>
      </c>
      <c r="L40" s="39">
        <f t="shared" si="2"/>
        <v>2.3551317866431936E-3</v>
      </c>
      <c r="M40" s="39">
        <f t="shared" si="3"/>
        <v>0</v>
      </c>
      <c r="N40" s="39">
        <f t="shared" si="4"/>
        <v>0</v>
      </c>
      <c r="O40" s="40">
        <f t="shared" si="5"/>
        <v>2.8697661804767413E-3</v>
      </c>
    </row>
    <row r="41" spans="1:15" x14ac:dyDescent="0.25">
      <c r="A41" s="55"/>
      <c r="B41" s="3" t="s">
        <v>44</v>
      </c>
      <c r="C41" s="32">
        <v>289.72116241311653</v>
      </c>
      <c r="D41" s="33">
        <v>11.898612811259815</v>
      </c>
      <c r="E41" s="33">
        <v>0</v>
      </c>
      <c r="F41" s="33">
        <v>0</v>
      </c>
      <c r="G41" s="33">
        <v>0</v>
      </c>
      <c r="H41" s="34">
        <v>301.61977522437633</v>
      </c>
      <c r="J41" s="41">
        <f t="shared" si="6"/>
        <v>9.1901159517313574E-3</v>
      </c>
      <c r="K41" s="42">
        <f t="shared" si="1"/>
        <v>2.879165673261244E-3</v>
      </c>
      <c r="L41" s="42">
        <f t="shared" si="2"/>
        <v>0</v>
      </c>
      <c r="M41" s="42">
        <f t="shared" si="3"/>
        <v>0</v>
      </c>
      <c r="N41" s="42">
        <f t="shared" si="4"/>
        <v>0</v>
      </c>
      <c r="O41" s="43">
        <f t="shared" si="5"/>
        <v>6.0202784899707606E-3</v>
      </c>
    </row>
    <row r="42" spans="1:15" x14ac:dyDescent="0.25">
      <c r="A42" s="56" t="s">
        <v>45</v>
      </c>
      <c r="B42" s="4" t="s">
        <v>46</v>
      </c>
      <c r="C42" s="26">
        <v>724.21987381885197</v>
      </c>
      <c r="D42" s="27">
        <v>0.96475239010214708</v>
      </c>
      <c r="E42" s="27">
        <v>0</v>
      </c>
      <c r="F42" s="27">
        <v>0.76397595765676884</v>
      </c>
      <c r="G42" s="27">
        <v>0</v>
      </c>
      <c r="H42" s="28">
        <v>725.94860216661084</v>
      </c>
      <c r="J42" s="38">
        <f t="shared" si="6"/>
        <v>2.2972656051452392E-2</v>
      </c>
      <c r="K42" s="39">
        <f t="shared" si="1"/>
        <v>2.3344586539956032E-4</v>
      </c>
      <c r="L42" s="39">
        <f t="shared" si="2"/>
        <v>0</v>
      </c>
      <c r="M42" s="39">
        <f t="shared" si="3"/>
        <v>1.1662330671929669E-4</v>
      </c>
      <c r="N42" s="39">
        <f t="shared" si="4"/>
        <v>0</v>
      </c>
      <c r="O42" s="40">
        <f t="shared" si="5"/>
        <v>1.448980840595355E-2</v>
      </c>
    </row>
    <row r="43" spans="1:15" x14ac:dyDescent="0.25">
      <c r="A43" s="55"/>
      <c r="B43" s="3" t="s">
        <v>47</v>
      </c>
      <c r="C43" s="32">
        <v>112.98705193681411</v>
      </c>
      <c r="D43" s="33">
        <v>83.208257686290963</v>
      </c>
      <c r="E43" s="33">
        <v>0</v>
      </c>
      <c r="F43" s="33">
        <v>0</v>
      </c>
      <c r="G43" s="33">
        <v>0</v>
      </c>
      <c r="H43" s="34">
        <v>196.19530962310506</v>
      </c>
      <c r="J43" s="41">
        <f t="shared" si="6"/>
        <v>3.584011950300683E-3</v>
      </c>
      <c r="K43" s="42">
        <f t="shared" si="1"/>
        <v>2.0134310029446156E-2</v>
      </c>
      <c r="L43" s="42">
        <f t="shared" si="2"/>
        <v>0</v>
      </c>
      <c r="M43" s="42">
        <f t="shared" si="3"/>
        <v>0</v>
      </c>
      <c r="N43" s="42">
        <f t="shared" si="4"/>
        <v>0</v>
      </c>
      <c r="O43" s="43">
        <f t="shared" si="5"/>
        <v>3.9160244101318275E-3</v>
      </c>
    </row>
    <row r="44" spans="1:15" x14ac:dyDescent="0.25">
      <c r="A44" s="50" t="s">
        <v>48</v>
      </c>
      <c r="B44" s="4" t="s">
        <v>49</v>
      </c>
      <c r="C44" s="26">
        <v>277.23023582162392</v>
      </c>
      <c r="D44" s="27">
        <v>1.6051161472801487</v>
      </c>
      <c r="E44" s="27">
        <v>0</v>
      </c>
      <c r="F44" s="27">
        <v>0</v>
      </c>
      <c r="G44" s="27">
        <v>0</v>
      </c>
      <c r="H44" s="28">
        <v>278.83535196890409</v>
      </c>
      <c r="J44" s="38">
        <f t="shared" si="6"/>
        <v>8.7938968327541354E-3</v>
      </c>
      <c r="K44" s="39">
        <f t="shared" si="1"/>
        <v>3.8839782301959233E-4</v>
      </c>
      <c r="L44" s="39">
        <f t="shared" si="2"/>
        <v>0</v>
      </c>
      <c r="M44" s="39">
        <f t="shared" si="3"/>
        <v>0</v>
      </c>
      <c r="N44" s="39">
        <f t="shared" si="4"/>
        <v>0</v>
      </c>
      <c r="O44" s="40">
        <f t="shared" si="5"/>
        <v>5.5655053467666424E-3</v>
      </c>
    </row>
    <row r="45" spans="1:15" x14ac:dyDescent="0.25">
      <c r="A45" s="51"/>
      <c r="B45" s="2" t="s">
        <v>50</v>
      </c>
      <c r="C45" s="26">
        <v>0</v>
      </c>
      <c r="D45" s="27">
        <v>0</v>
      </c>
      <c r="E45" s="27">
        <v>0</v>
      </c>
      <c r="F45" s="27">
        <v>0</v>
      </c>
      <c r="G45" s="27">
        <v>0</v>
      </c>
      <c r="H45" s="28">
        <v>0</v>
      </c>
      <c r="J45" s="38">
        <f t="shared" si="6"/>
        <v>0</v>
      </c>
      <c r="K45" s="39">
        <f t="shared" si="1"/>
        <v>0</v>
      </c>
      <c r="L45" s="39">
        <f t="shared" si="2"/>
        <v>0</v>
      </c>
      <c r="M45" s="39">
        <f t="shared" si="3"/>
        <v>0</v>
      </c>
      <c r="N45" s="39">
        <f t="shared" si="4"/>
        <v>0</v>
      </c>
      <c r="O45" s="40">
        <f t="shared" si="5"/>
        <v>0</v>
      </c>
    </row>
    <row r="46" spans="1:15" x14ac:dyDescent="0.25">
      <c r="A46" s="52"/>
      <c r="B46" s="3" t="s">
        <v>51</v>
      </c>
      <c r="C46" s="32">
        <v>0</v>
      </c>
      <c r="D46" s="33">
        <v>0</v>
      </c>
      <c r="E46" s="33">
        <v>0</v>
      </c>
      <c r="F46" s="33">
        <v>0</v>
      </c>
      <c r="G46" s="33">
        <v>0</v>
      </c>
      <c r="H46" s="34">
        <v>0</v>
      </c>
      <c r="J46" s="41">
        <f t="shared" si="6"/>
        <v>0</v>
      </c>
      <c r="K46" s="42">
        <f t="shared" si="1"/>
        <v>0</v>
      </c>
      <c r="L46" s="42">
        <f t="shared" si="2"/>
        <v>0</v>
      </c>
      <c r="M46" s="42">
        <f t="shared" si="3"/>
        <v>0</v>
      </c>
      <c r="N46" s="42">
        <f t="shared" si="4"/>
        <v>0</v>
      </c>
      <c r="O46" s="43">
        <f t="shared" si="5"/>
        <v>0</v>
      </c>
    </row>
    <row r="47" spans="1:15" x14ac:dyDescent="0.25">
      <c r="A47" s="50" t="s">
        <v>52</v>
      </c>
      <c r="B47" s="4" t="s">
        <v>53</v>
      </c>
      <c r="C47" s="26">
        <v>7288.5191379645776</v>
      </c>
      <c r="D47" s="27">
        <v>189.07026082168727</v>
      </c>
      <c r="E47" s="27">
        <v>20.546241665292982</v>
      </c>
      <c r="F47" s="27">
        <v>0</v>
      </c>
      <c r="G47" s="27">
        <v>323.13140053513814</v>
      </c>
      <c r="H47" s="28">
        <v>7821.2670409866951</v>
      </c>
      <c r="J47" s="38">
        <f t="shared" si="6"/>
        <v>0.231195869284815</v>
      </c>
      <c r="K47" s="39">
        <f t="shared" si="1"/>
        <v>4.5750257902098704E-2</v>
      </c>
      <c r="L47" s="39">
        <f t="shared" si="2"/>
        <v>2.9738910698620226E-3</v>
      </c>
      <c r="M47" s="39">
        <f t="shared" si="3"/>
        <v>0</v>
      </c>
      <c r="N47" s="39">
        <f t="shared" si="4"/>
        <v>0.32871963431855356</v>
      </c>
      <c r="O47" s="40">
        <f t="shared" si="5"/>
        <v>0.15611113593643458</v>
      </c>
    </row>
    <row r="48" spans="1:15" x14ac:dyDescent="0.25">
      <c r="A48" s="51"/>
      <c r="B48" s="2" t="s">
        <v>54</v>
      </c>
      <c r="C48" s="26">
        <v>4662.2988026945877</v>
      </c>
      <c r="D48" s="27">
        <v>62.488829122309433</v>
      </c>
      <c r="E48" s="27">
        <v>16.28398940493965</v>
      </c>
      <c r="F48" s="27">
        <v>0</v>
      </c>
      <c r="G48" s="27">
        <v>614.34943908812977</v>
      </c>
      <c r="H48" s="28">
        <v>5355.4210603099664</v>
      </c>
      <c r="J48" s="38">
        <f t="shared" si="6"/>
        <v>0.14789070374253657</v>
      </c>
      <c r="K48" s="39">
        <f t="shared" si="1"/>
        <v>1.5120728325656942E-2</v>
      </c>
      <c r="L48" s="39">
        <f t="shared" si="2"/>
        <v>2.3569668585608581E-3</v>
      </c>
      <c r="M48" s="39">
        <f t="shared" si="3"/>
        <v>0</v>
      </c>
      <c r="N48" s="39">
        <f t="shared" si="4"/>
        <v>0.6249739970377719</v>
      </c>
      <c r="O48" s="40">
        <f t="shared" si="5"/>
        <v>0.10689327710736529</v>
      </c>
    </row>
    <row r="49" spans="1:15" x14ac:dyDescent="0.25">
      <c r="A49" s="52"/>
      <c r="B49" s="3" t="s">
        <v>55</v>
      </c>
      <c r="C49" s="32">
        <v>0</v>
      </c>
      <c r="D49" s="33">
        <v>0</v>
      </c>
      <c r="E49" s="33">
        <v>0</v>
      </c>
      <c r="F49" s="33">
        <v>0</v>
      </c>
      <c r="G49" s="33">
        <v>0</v>
      </c>
      <c r="H49" s="34">
        <v>0</v>
      </c>
      <c r="J49" s="41">
        <f t="shared" si="6"/>
        <v>0</v>
      </c>
      <c r="K49" s="42">
        <f t="shared" si="1"/>
        <v>0</v>
      </c>
      <c r="L49" s="42">
        <f t="shared" si="2"/>
        <v>0</v>
      </c>
      <c r="M49" s="42">
        <f t="shared" si="3"/>
        <v>0</v>
      </c>
      <c r="N49" s="42">
        <f t="shared" si="4"/>
        <v>0</v>
      </c>
      <c r="O49" s="43">
        <f t="shared" si="5"/>
        <v>0</v>
      </c>
    </row>
    <row r="50" spans="1:15" x14ac:dyDescent="0.25">
      <c r="A50" s="50" t="s">
        <v>56</v>
      </c>
      <c r="B50" s="4" t="s">
        <v>57</v>
      </c>
      <c r="C50" s="26">
        <v>154.66492421263121</v>
      </c>
      <c r="D50" s="27">
        <v>0</v>
      </c>
      <c r="E50" s="27">
        <v>0</v>
      </c>
      <c r="F50" s="27">
        <v>3534.4466170270034</v>
      </c>
      <c r="G50" s="27">
        <v>0</v>
      </c>
      <c r="H50" s="28">
        <v>3689.1115412396348</v>
      </c>
      <c r="J50" s="38">
        <f t="shared" si="6"/>
        <v>4.9060571735282847E-3</v>
      </c>
      <c r="K50" s="39">
        <f t="shared" si="1"/>
        <v>0</v>
      </c>
      <c r="L50" s="39">
        <f t="shared" si="2"/>
        <v>0</v>
      </c>
      <c r="M50" s="39">
        <f t="shared" si="3"/>
        <v>0.5395442720014354</v>
      </c>
      <c r="N50" s="39">
        <f t="shared" si="4"/>
        <v>0</v>
      </c>
      <c r="O50" s="40">
        <f t="shared" si="5"/>
        <v>7.3634027617407116E-2</v>
      </c>
    </row>
    <row r="51" spans="1:15" x14ac:dyDescent="0.25">
      <c r="A51" s="51"/>
      <c r="B51" s="2" t="s">
        <v>58</v>
      </c>
      <c r="C51" s="26">
        <v>4.5196655550999703</v>
      </c>
      <c r="D51" s="27">
        <v>0</v>
      </c>
      <c r="E51" s="27">
        <v>0</v>
      </c>
      <c r="F51" s="27">
        <v>1198.2081385126044</v>
      </c>
      <c r="G51" s="27">
        <v>0</v>
      </c>
      <c r="H51" s="28">
        <v>1202.7278040677043</v>
      </c>
      <c r="J51" s="38">
        <f t="shared" si="6"/>
        <v>1.4336629802412572E-4</v>
      </c>
      <c r="K51" s="39">
        <f t="shared" si="1"/>
        <v>0</v>
      </c>
      <c r="L51" s="39">
        <f t="shared" si="2"/>
        <v>0</v>
      </c>
      <c r="M51" s="39">
        <f t="shared" si="3"/>
        <v>0.18291020005382613</v>
      </c>
      <c r="N51" s="39">
        <f t="shared" si="4"/>
        <v>0</v>
      </c>
      <c r="O51" s="40">
        <f t="shared" si="5"/>
        <v>2.4006238724672928E-2</v>
      </c>
    </row>
    <row r="52" spans="1:15" x14ac:dyDescent="0.25">
      <c r="A52" s="52"/>
      <c r="B52" s="3" t="s">
        <v>59</v>
      </c>
      <c r="C52" s="32">
        <v>0</v>
      </c>
      <c r="D52" s="33">
        <v>0</v>
      </c>
      <c r="E52" s="33">
        <v>0</v>
      </c>
      <c r="F52" s="33">
        <v>1447.6756723782182</v>
      </c>
      <c r="G52" s="33">
        <v>0</v>
      </c>
      <c r="H52" s="34">
        <v>1447.6756723782182</v>
      </c>
      <c r="J52" s="41">
        <f t="shared" si="6"/>
        <v>0</v>
      </c>
      <c r="K52" s="42">
        <f t="shared" si="1"/>
        <v>0</v>
      </c>
      <c r="L52" s="42">
        <f t="shared" si="2"/>
        <v>0</v>
      </c>
      <c r="M52" s="42">
        <f t="shared" si="3"/>
        <v>0.22099219520947336</v>
      </c>
      <c r="N52" s="42">
        <f t="shared" si="4"/>
        <v>0</v>
      </c>
      <c r="O52" s="43">
        <f t="shared" si="5"/>
        <v>2.8895355765016107E-2</v>
      </c>
    </row>
    <row r="53" spans="1:15" ht="15.75" x14ac:dyDescent="0.25">
      <c r="A53" s="15" t="s">
        <v>60</v>
      </c>
      <c r="B53" s="5" t="s">
        <v>61</v>
      </c>
      <c r="C53" s="32">
        <v>262.26985036405324</v>
      </c>
      <c r="D53" s="33">
        <v>14.203299076503834</v>
      </c>
      <c r="E53" s="33">
        <v>0</v>
      </c>
      <c r="F53" s="33">
        <v>0</v>
      </c>
      <c r="G53" s="33">
        <v>36.579302828327378</v>
      </c>
      <c r="H53" s="34">
        <v>313.05245226888445</v>
      </c>
      <c r="J53" s="41">
        <f t="shared" si="6"/>
        <v>8.3193451089776556E-3</v>
      </c>
      <c r="K53" s="42">
        <f t="shared" si="1"/>
        <v>3.4368419072713049E-3</v>
      </c>
      <c r="L53" s="42">
        <f t="shared" si="2"/>
        <v>0</v>
      </c>
      <c r="M53" s="42">
        <f t="shared" si="3"/>
        <v>0</v>
      </c>
      <c r="N53" s="42">
        <f t="shared" si="4"/>
        <v>3.7211905217016665E-2</v>
      </c>
      <c r="O53" s="43">
        <f t="shared" si="5"/>
        <v>6.2484727442852642E-3</v>
      </c>
    </row>
    <row r="54" spans="1:15" x14ac:dyDescent="0.25">
      <c r="A54" s="50" t="s">
        <v>62</v>
      </c>
      <c r="B54" s="4" t="s">
        <v>63</v>
      </c>
      <c r="C54" s="26">
        <v>17.001927352566355</v>
      </c>
      <c r="D54" s="27">
        <v>0</v>
      </c>
      <c r="E54" s="27">
        <v>0</v>
      </c>
      <c r="F54" s="27">
        <v>0</v>
      </c>
      <c r="G54" s="27">
        <v>0</v>
      </c>
      <c r="H54" s="28">
        <v>17.001927352566355</v>
      </c>
      <c r="J54" s="38">
        <f t="shared" si="6"/>
        <v>5.3931056492932206E-4</v>
      </c>
      <c r="K54" s="39">
        <f t="shared" si="1"/>
        <v>0</v>
      </c>
      <c r="L54" s="39">
        <f t="shared" si="2"/>
        <v>0</v>
      </c>
      <c r="M54" s="39">
        <f t="shared" si="3"/>
        <v>0</v>
      </c>
      <c r="N54" s="39">
        <f t="shared" si="4"/>
        <v>0</v>
      </c>
      <c r="O54" s="40">
        <f t="shared" si="5"/>
        <v>3.3935552618377689E-4</v>
      </c>
    </row>
    <row r="55" spans="1:15" x14ac:dyDescent="0.25">
      <c r="A55" s="51"/>
      <c r="B55" s="2" t="s">
        <v>64</v>
      </c>
      <c r="C55" s="26">
        <v>41.989714276303488</v>
      </c>
      <c r="D55" s="27">
        <v>1.9556023319846076</v>
      </c>
      <c r="E55" s="27">
        <v>0</v>
      </c>
      <c r="F55" s="27">
        <v>0</v>
      </c>
      <c r="G55" s="27">
        <v>0</v>
      </c>
      <c r="H55" s="28">
        <v>43.945316608288095</v>
      </c>
      <c r="J55" s="38">
        <f t="shared" si="6"/>
        <v>1.3319370244312819E-3</v>
      </c>
      <c r="K55" s="39">
        <f t="shared" si="1"/>
        <v>4.7320668334307862E-4</v>
      </c>
      <c r="L55" s="39">
        <f t="shared" si="2"/>
        <v>0</v>
      </c>
      <c r="M55" s="39">
        <f t="shared" si="3"/>
        <v>0</v>
      </c>
      <c r="N55" s="39">
        <f t="shared" si="4"/>
        <v>0</v>
      </c>
      <c r="O55" s="40">
        <f t="shared" si="5"/>
        <v>8.7714091065488656E-4</v>
      </c>
    </row>
    <row r="56" spans="1:15" x14ac:dyDescent="0.25">
      <c r="A56" s="51"/>
      <c r="B56" s="2" t="s">
        <v>65</v>
      </c>
      <c r="C56" s="26">
        <v>117.62328592911125</v>
      </c>
      <c r="D56" s="27">
        <v>0</v>
      </c>
      <c r="E56" s="27">
        <v>0</v>
      </c>
      <c r="F56" s="27">
        <v>0</v>
      </c>
      <c r="G56" s="27">
        <v>0</v>
      </c>
      <c r="H56" s="28">
        <v>117.62328592911125</v>
      </c>
      <c r="J56" s="38">
        <f t="shared" si="6"/>
        <v>3.7310758638018121E-3</v>
      </c>
      <c r="K56" s="39">
        <f t="shared" si="1"/>
        <v>0</v>
      </c>
      <c r="L56" s="39">
        <f t="shared" si="2"/>
        <v>0</v>
      </c>
      <c r="M56" s="39">
        <f t="shared" si="3"/>
        <v>0</v>
      </c>
      <c r="N56" s="39">
        <f t="shared" si="4"/>
        <v>0</v>
      </c>
      <c r="O56" s="40">
        <f t="shared" si="5"/>
        <v>2.3477404214359999E-3</v>
      </c>
    </row>
    <row r="57" spans="1:15" x14ac:dyDescent="0.25">
      <c r="A57" s="51"/>
      <c r="B57" s="2" t="s">
        <v>66</v>
      </c>
      <c r="C57" s="26">
        <v>11.423279055843341</v>
      </c>
      <c r="D57" s="27">
        <v>0</v>
      </c>
      <c r="E57" s="27">
        <v>0</v>
      </c>
      <c r="F57" s="27">
        <v>0</v>
      </c>
      <c r="G57" s="27">
        <v>0</v>
      </c>
      <c r="H57" s="28">
        <v>11.423279055843341</v>
      </c>
      <c r="J57" s="38">
        <f t="shared" si="6"/>
        <v>3.6235274702677987E-4</v>
      </c>
      <c r="K57" s="39">
        <f t="shared" si="1"/>
        <v>0</v>
      </c>
      <c r="L57" s="39">
        <f t="shared" si="2"/>
        <v>0</v>
      </c>
      <c r="M57" s="39">
        <f t="shared" si="3"/>
        <v>0</v>
      </c>
      <c r="N57" s="39">
        <f t="shared" si="4"/>
        <v>0</v>
      </c>
      <c r="O57" s="40">
        <f t="shared" si="5"/>
        <v>2.2800667208795533E-4</v>
      </c>
    </row>
    <row r="58" spans="1:15" x14ac:dyDescent="0.25">
      <c r="A58" s="51"/>
      <c r="B58" s="2" t="s">
        <v>67</v>
      </c>
      <c r="C58" s="26">
        <v>0</v>
      </c>
      <c r="D58" s="27">
        <v>0</v>
      </c>
      <c r="E58" s="27">
        <v>0</v>
      </c>
      <c r="F58" s="27">
        <v>0</v>
      </c>
      <c r="G58" s="27">
        <v>0</v>
      </c>
      <c r="H58" s="28">
        <v>0</v>
      </c>
      <c r="J58" s="38">
        <f t="shared" si="6"/>
        <v>0</v>
      </c>
      <c r="K58" s="39">
        <f t="shared" si="1"/>
        <v>0</v>
      </c>
      <c r="L58" s="39">
        <f t="shared" si="2"/>
        <v>0</v>
      </c>
      <c r="M58" s="39">
        <f t="shared" si="3"/>
        <v>0</v>
      </c>
      <c r="N58" s="39">
        <f t="shared" si="4"/>
        <v>0</v>
      </c>
      <c r="O58" s="40">
        <f t="shared" si="5"/>
        <v>0</v>
      </c>
    </row>
    <row r="59" spans="1:15" x14ac:dyDescent="0.25">
      <c r="A59" s="52"/>
      <c r="B59" s="3" t="s">
        <v>68</v>
      </c>
      <c r="C59" s="32">
        <v>5.4235986661199629</v>
      </c>
      <c r="D59" s="33">
        <v>0</v>
      </c>
      <c r="E59" s="33">
        <v>0</v>
      </c>
      <c r="F59" s="33">
        <v>0</v>
      </c>
      <c r="G59" s="33">
        <v>0</v>
      </c>
      <c r="H59" s="34">
        <v>5.4235986661199629</v>
      </c>
      <c r="J59" s="41">
        <f t="shared" si="6"/>
        <v>1.7203955762895082E-4</v>
      </c>
      <c r="K59" s="42">
        <f t="shared" si="1"/>
        <v>0</v>
      </c>
      <c r="L59" s="42">
        <f t="shared" si="2"/>
        <v>0</v>
      </c>
      <c r="M59" s="42">
        <f t="shared" si="3"/>
        <v>0</v>
      </c>
      <c r="N59" s="42">
        <f t="shared" si="4"/>
        <v>0</v>
      </c>
      <c r="O59" s="43">
        <f t="shared" si="5"/>
        <v>1.0825409031482258E-4</v>
      </c>
    </row>
    <row r="60" spans="1:15" x14ac:dyDescent="0.25">
      <c r="A60" s="50" t="s">
        <v>69</v>
      </c>
      <c r="B60" s="4" t="s">
        <v>70</v>
      </c>
      <c r="C60" s="26">
        <v>616.87017511511294</v>
      </c>
      <c r="D60" s="27">
        <v>6.9676561507377306</v>
      </c>
      <c r="E60" s="27">
        <v>0</v>
      </c>
      <c r="F60" s="27">
        <v>0</v>
      </c>
      <c r="G60" s="27">
        <v>0</v>
      </c>
      <c r="H60" s="28">
        <v>623.8378312658507</v>
      </c>
      <c r="J60" s="38">
        <f t="shared" si="6"/>
        <v>1.9567464072193223E-2</v>
      </c>
      <c r="K60" s="39">
        <f t="shared" si="1"/>
        <v>1.6859979167746027E-3</v>
      </c>
      <c r="L60" s="39">
        <f t="shared" si="2"/>
        <v>0</v>
      </c>
      <c r="M60" s="39">
        <f t="shared" si="3"/>
        <v>0</v>
      </c>
      <c r="N60" s="39">
        <f t="shared" si="4"/>
        <v>0</v>
      </c>
      <c r="O60" s="40">
        <f t="shared" si="5"/>
        <v>1.2451695098592074E-2</v>
      </c>
    </row>
    <row r="61" spans="1:15" x14ac:dyDescent="0.25">
      <c r="A61" s="52"/>
      <c r="B61" s="3" t="s">
        <v>71</v>
      </c>
      <c r="C61" s="32">
        <v>543.75347950584353</v>
      </c>
      <c r="D61" s="33">
        <v>6.353683728088189</v>
      </c>
      <c r="E61" s="33">
        <v>7.6128279809604269</v>
      </c>
      <c r="F61" s="33">
        <v>0</v>
      </c>
      <c r="G61" s="33">
        <v>0</v>
      </c>
      <c r="H61" s="34">
        <v>557.71999121489216</v>
      </c>
      <c r="J61" s="41">
        <f t="shared" si="6"/>
        <v>1.7248161936788662E-2</v>
      </c>
      <c r="K61" s="42">
        <f t="shared" si="1"/>
        <v>1.5374319997503274E-3</v>
      </c>
      <c r="L61" s="42">
        <f t="shared" si="2"/>
        <v>1.1018911155521597E-3</v>
      </c>
      <c r="M61" s="42">
        <f t="shared" si="3"/>
        <v>0</v>
      </c>
      <c r="N61" s="42">
        <f t="shared" si="4"/>
        <v>0</v>
      </c>
      <c r="O61" s="43">
        <f t="shared" si="5"/>
        <v>1.113199445905011E-2</v>
      </c>
    </row>
    <row r="62" spans="1:15" x14ac:dyDescent="0.25">
      <c r="A62" s="50" t="s">
        <v>72</v>
      </c>
      <c r="B62" s="2" t="s">
        <v>73</v>
      </c>
      <c r="C62" s="26">
        <v>0</v>
      </c>
      <c r="D62" s="27">
        <v>0</v>
      </c>
      <c r="E62" s="27">
        <v>0</v>
      </c>
      <c r="F62" s="27">
        <v>0</v>
      </c>
      <c r="G62" s="27">
        <v>0</v>
      </c>
      <c r="H62" s="28">
        <v>0</v>
      </c>
      <c r="J62" s="38">
        <f t="shared" si="6"/>
        <v>0</v>
      </c>
      <c r="K62" s="39">
        <f t="shared" si="1"/>
        <v>0</v>
      </c>
      <c r="L62" s="39">
        <f t="shared" si="2"/>
        <v>0</v>
      </c>
      <c r="M62" s="39">
        <f t="shared" si="3"/>
        <v>0</v>
      </c>
      <c r="N62" s="39">
        <f t="shared" si="4"/>
        <v>0</v>
      </c>
      <c r="O62" s="40">
        <f t="shared" si="5"/>
        <v>0</v>
      </c>
    </row>
    <row r="63" spans="1:15" x14ac:dyDescent="0.25">
      <c r="A63" s="51"/>
      <c r="B63" s="2" t="s">
        <v>74</v>
      </c>
      <c r="C63" s="26">
        <v>0</v>
      </c>
      <c r="D63" s="27">
        <v>0</v>
      </c>
      <c r="E63" s="27">
        <v>0</v>
      </c>
      <c r="F63" s="27">
        <v>0</v>
      </c>
      <c r="G63" s="27">
        <v>0</v>
      </c>
      <c r="H63" s="28">
        <v>0</v>
      </c>
      <c r="J63" s="38">
        <f t="shared" si="6"/>
        <v>0</v>
      </c>
      <c r="K63" s="39">
        <f t="shared" si="1"/>
        <v>0</v>
      </c>
      <c r="L63" s="39">
        <f t="shared" si="2"/>
        <v>0</v>
      </c>
      <c r="M63" s="39">
        <f t="shared" si="3"/>
        <v>0</v>
      </c>
      <c r="N63" s="39">
        <f t="shared" si="4"/>
        <v>0</v>
      </c>
      <c r="O63" s="40">
        <f t="shared" si="5"/>
        <v>0</v>
      </c>
    </row>
    <row r="64" spans="1:15" x14ac:dyDescent="0.25">
      <c r="A64" s="52"/>
      <c r="B64" s="2" t="s">
        <v>75</v>
      </c>
      <c r="C64" s="32">
        <v>0</v>
      </c>
      <c r="D64" s="33">
        <v>0</v>
      </c>
      <c r="E64" s="33">
        <v>0</v>
      </c>
      <c r="F64" s="33">
        <v>0</v>
      </c>
      <c r="G64" s="33">
        <v>0</v>
      </c>
      <c r="H64" s="34">
        <v>0</v>
      </c>
      <c r="J64" s="41">
        <f t="shared" si="6"/>
        <v>0</v>
      </c>
      <c r="K64" s="42">
        <f t="shared" si="1"/>
        <v>0</v>
      </c>
      <c r="L64" s="42">
        <f t="shared" si="2"/>
        <v>0</v>
      </c>
      <c r="M64" s="42">
        <f t="shared" si="3"/>
        <v>0</v>
      </c>
      <c r="N64" s="42">
        <f t="shared" si="4"/>
        <v>0</v>
      </c>
      <c r="O64" s="43">
        <f t="shared" si="5"/>
        <v>0</v>
      </c>
    </row>
    <row r="65" spans="1:15" x14ac:dyDescent="0.25">
      <c r="A65" s="50" t="s">
        <v>76</v>
      </c>
      <c r="B65" s="4" t="s">
        <v>77</v>
      </c>
      <c r="C65" s="26">
        <v>72.452252396847854</v>
      </c>
      <c r="D65" s="27">
        <v>0</v>
      </c>
      <c r="E65" s="27">
        <v>0</v>
      </c>
      <c r="F65" s="27">
        <v>0</v>
      </c>
      <c r="G65" s="27">
        <v>0</v>
      </c>
      <c r="H65" s="28">
        <v>72.452252396847854</v>
      </c>
      <c r="J65" s="38">
        <f t="shared" si="6"/>
        <v>2.2982256282048979E-3</v>
      </c>
      <c r="K65" s="39">
        <f t="shared" si="1"/>
        <v>0</v>
      </c>
      <c r="L65" s="39">
        <f t="shared" si="2"/>
        <v>0</v>
      </c>
      <c r="M65" s="39">
        <f t="shared" si="3"/>
        <v>0</v>
      </c>
      <c r="N65" s="39">
        <f t="shared" si="4"/>
        <v>0</v>
      </c>
      <c r="O65" s="40">
        <f t="shared" si="5"/>
        <v>1.446134413203502E-3</v>
      </c>
    </row>
    <row r="66" spans="1:15" x14ac:dyDescent="0.25">
      <c r="A66" s="51"/>
      <c r="B66" s="2" t="s">
        <v>78</v>
      </c>
      <c r="C66" s="26">
        <v>0</v>
      </c>
      <c r="D66" s="27">
        <v>0</v>
      </c>
      <c r="E66" s="27">
        <v>0</v>
      </c>
      <c r="F66" s="27">
        <v>0</v>
      </c>
      <c r="G66" s="27">
        <v>0</v>
      </c>
      <c r="H66" s="28">
        <v>0</v>
      </c>
      <c r="J66" s="38">
        <f t="shared" si="6"/>
        <v>0</v>
      </c>
      <c r="K66" s="39">
        <f t="shared" si="1"/>
        <v>0</v>
      </c>
      <c r="L66" s="39">
        <f t="shared" si="2"/>
        <v>0</v>
      </c>
      <c r="M66" s="39">
        <f t="shared" si="3"/>
        <v>0</v>
      </c>
      <c r="N66" s="39">
        <f t="shared" si="4"/>
        <v>0</v>
      </c>
      <c r="O66" s="40">
        <f t="shared" si="5"/>
        <v>0</v>
      </c>
    </row>
    <row r="67" spans="1:15" x14ac:dyDescent="0.25">
      <c r="A67" s="52"/>
      <c r="B67" s="3" t="s">
        <v>79</v>
      </c>
      <c r="C67" s="32">
        <v>450.25085271774236</v>
      </c>
      <c r="D67" s="33">
        <v>13.710367091351271</v>
      </c>
      <c r="E67" s="33">
        <v>0</v>
      </c>
      <c r="F67" s="33">
        <v>5.1715295595227415</v>
      </c>
      <c r="G67" s="33">
        <v>0</v>
      </c>
      <c r="H67" s="34">
        <v>469.13274936861637</v>
      </c>
      <c r="J67" s="41">
        <f t="shared" si="6"/>
        <v>1.4282206758309752E-2</v>
      </c>
      <c r="K67" s="42">
        <f t="shared" si="1"/>
        <v>3.3175647382923511E-3</v>
      </c>
      <c r="L67" s="42">
        <f t="shared" si="2"/>
        <v>0</v>
      </c>
      <c r="M67" s="42">
        <f t="shared" si="3"/>
        <v>7.8945007625370043E-4</v>
      </c>
      <c r="N67" s="42">
        <f t="shared" si="4"/>
        <v>0</v>
      </c>
      <c r="O67" s="43">
        <f t="shared" si="5"/>
        <v>9.3638084501047984E-3</v>
      </c>
    </row>
    <row r="68" spans="1:15" x14ac:dyDescent="0.25">
      <c r="A68" s="50" t="s">
        <v>80</v>
      </c>
      <c r="B68" s="4" t="s">
        <v>81</v>
      </c>
      <c r="C68" s="26">
        <v>190.50390314746369</v>
      </c>
      <c r="D68" s="27">
        <v>0</v>
      </c>
      <c r="E68" s="27">
        <v>0</v>
      </c>
      <c r="F68" s="27">
        <v>0</v>
      </c>
      <c r="G68" s="27">
        <v>0</v>
      </c>
      <c r="H68" s="28">
        <v>190.50390314746369</v>
      </c>
      <c r="J68" s="38">
        <f t="shared" si="6"/>
        <v>6.0428894617168974E-3</v>
      </c>
      <c r="K68" s="39">
        <f t="shared" si="1"/>
        <v>0</v>
      </c>
      <c r="L68" s="39">
        <f t="shared" si="2"/>
        <v>0</v>
      </c>
      <c r="M68" s="39">
        <f t="shared" si="3"/>
        <v>0</v>
      </c>
      <c r="N68" s="39">
        <f t="shared" si="4"/>
        <v>0</v>
      </c>
      <c r="O68" s="40">
        <f t="shared" si="5"/>
        <v>3.802424922308143E-3</v>
      </c>
    </row>
    <row r="69" spans="1:15" x14ac:dyDescent="0.25">
      <c r="A69" s="52"/>
      <c r="B69" s="3" t="s">
        <v>82</v>
      </c>
      <c r="C69" s="32">
        <v>371.80723077809557</v>
      </c>
      <c r="D69" s="33">
        <v>100.98855759970938</v>
      </c>
      <c r="E69" s="33">
        <v>83.8031677245541</v>
      </c>
      <c r="F69" s="33">
        <v>350.19482551359118</v>
      </c>
      <c r="G69" s="33">
        <v>0</v>
      </c>
      <c r="H69" s="34">
        <v>906.79378161595037</v>
      </c>
      <c r="J69" s="41">
        <f t="shared" si="6"/>
        <v>1.1793931565380682E-2</v>
      </c>
      <c r="K69" s="42">
        <f t="shared" si="1"/>
        <v>2.4436696364982691E-2</v>
      </c>
      <c r="L69" s="42">
        <f t="shared" si="2"/>
        <v>1.2129784910648131E-2</v>
      </c>
      <c r="M69" s="42">
        <f t="shared" si="3"/>
        <v>5.3458329595406841E-2</v>
      </c>
      <c r="N69" s="42">
        <f t="shared" si="4"/>
        <v>0</v>
      </c>
      <c r="O69" s="43">
        <f t="shared" si="5"/>
        <v>1.8099446875592496E-2</v>
      </c>
    </row>
    <row r="70" spans="1:15" ht="16.5" thickBot="1" x14ac:dyDescent="0.3">
      <c r="A70" s="16" t="s">
        <v>83</v>
      </c>
      <c r="B70" s="6"/>
      <c r="C70" s="26">
        <v>982.87319681857184</v>
      </c>
      <c r="D70" s="27">
        <v>26.409006086198865</v>
      </c>
      <c r="E70" s="27">
        <v>8.3575241368330317</v>
      </c>
      <c r="F70" s="27">
        <v>0</v>
      </c>
      <c r="G70" s="27">
        <v>0.11140009406111705</v>
      </c>
      <c r="H70" s="28">
        <v>1017.7511271356648</v>
      </c>
      <c r="J70" s="38">
        <f t="shared" si="6"/>
        <v>3.1177282906699445E-2</v>
      </c>
      <c r="K70" s="39">
        <f t="shared" si="1"/>
        <v>6.3903166692151929E-3</v>
      </c>
      <c r="L70" s="39">
        <f t="shared" si="2"/>
        <v>1.2096794538666617E-3</v>
      </c>
      <c r="M70" s="39">
        <f t="shared" si="3"/>
        <v>0</v>
      </c>
      <c r="N70" s="39">
        <f t="shared" si="4"/>
        <v>1.1332664706115671E-4</v>
      </c>
      <c r="O70" s="40">
        <f t="shared" si="5"/>
        <v>2.0314136280621283E-2</v>
      </c>
    </row>
    <row r="71" spans="1:15" ht="15.75" thickBot="1" x14ac:dyDescent="0.3">
      <c r="C71" s="29">
        <v>31525.299999999996</v>
      </c>
      <c r="D71" s="30">
        <v>4132.6600000000008</v>
      </c>
      <c r="E71" s="30">
        <v>6908.875</v>
      </c>
      <c r="F71" s="30">
        <v>6550.8000000000011</v>
      </c>
      <c r="G71" s="30">
        <v>983</v>
      </c>
      <c r="H71" s="31">
        <v>50100.635000000017</v>
      </c>
      <c r="J71" s="44">
        <f>SUM(J7:J70)</f>
        <v>1.0000000000000002</v>
      </c>
      <c r="K71" s="45">
        <f t="shared" ref="K71:O71" si="7">SUM(K7:K70)</f>
        <v>0.99999999999999989</v>
      </c>
      <c r="L71" s="45">
        <f t="shared" si="7"/>
        <v>1.0000000000000002</v>
      </c>
      <c r="M71" s="45">
        <f t="shared" si="7"/>
        <v>1</v>
      </c>
      <c r="N71" s="45">
        <f t="shared" si="7"/>
        <v>1</v>
      </c>
      <c r="O71" s="46">
        <f t="shared" si="7"/>
        <v>0.99999999999999989</v>
      </c>
    </row>
    <row r="79" spans="1:15" x14ac:dyDescent="0.25">
      <c r="A79" s="47" t="s">
        <v>94</v>
      </c>
    </row>
    <row r="80" spans="1:15" ht="48" customHeight="1" x14ac:dyDescent="0.25">
      <c r="A80" s="49" t="s">
        <v>95</v>
      </c>
      <c r="B80" s="49"/>
      <c r="C80" s="49"/>
      <c r="D80" s="49"/>
      <c r="E80" s="49"/>
      <c r="F80" s="49"/>
      <c r="G80" s="49"/>
      <c r="H80" s="49"/>
      <c r="I80" s="49"/>
      <c r="J80" s="49"/>
    </row>
    <row r="81" spans="1:10" x14ac:dyDescent="0.25">
      <c r="A81" s="47" t="s">
        <v>96</v>
      </c>
    </row>
    <row r="82" spans="1:10" ht="34.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27.42578125" style="7" bestFit="1" customWidth="1"/>
    <col min="5" max="5" width="34.7109375" style="7" bestFit="1" customWidth="1"/>
    <col min="6" max="6" width="13.28515625" style="7" bestFit="1" customWidth="1"/>
    <col min="7" max="7" width="11.140625" style="7" bestFit="1" customWidth="1"/>
    <col min="8" max="8" width="14.7109375" style="7" bestFit="1" customWidth="1"/>
    <col min="9" max="9" width="9.140625" style="7"/>
    <col min="10" max="10" width="14.42578125" style="7" bestFit="1" customWidth="1"/>
    <col min="11" max="11" width="27.42578125" style="7" bestFit="1" customWidth="1"/>
    <col min="12" max="12" width="34.7109375" style="7" bestFit="1" customWidth="1"/>
    <col min="13" max="13" width="13.28515625" style="7" bestFit="1" customWidth="1"/>
    <col min="14" max="14" width="11.140625" style="7" bestFit="1" customWidth="1"/>
    <col min="15" max="15" width="14.7109375" style="7" bestFit="1" customWidth="1"/>
    <col min="16" max="16384" width="9.140625" style="7"/>
  </cols>
  <sheetData>
    <row r="3" spans="1:15" x14ac:dyDescent="0.25">
      <c r="C3" s="9" t="s">
        <v>84</v>
      </c>
      <c r="D3" s="9"/>
      <c r="J3" s="9" t="s">
        <v>85</v>
      </c>
      <c r="K3" s="9"/>
    </row>
    <row r="4" spans="1:15" ht="15.75" thickBot="1" x14ac:dyDescent="0.3">
      <c r="C4" s="9"/>
      <c r="D4" s="9"/>
      <c r="J4" s="9"/>
      <c r="K4" s="9"/>
    </row>
    <row r="5" spans="1:15" ht="15.75" thickBot="1" x14ac:dyDescent="0.3">
      <c r="C5" s="20" t="s">
        <v>91</v>
      </c>
      <c r="D5" s="21" t="s">
        <v>88</v>
      </c>
      <c r="E5" s="21" t="s">
        <v>89</v>
      </c>
      <c r="F5" s="21" t="s">
        <v>86</v>
      </c>
      <c r="G5" s="21" t="s">
        <v>52</v>
      </c>
      <c r="H5" s="22" t="s">
        <v>90</v>
      </c>
      <c r="J5" s="20" t="str">
        <f>C5</f>
        <v>Residual waste</v>
      </c>
      <c r="K5" s="21" t="str">
        <f t="shared" ref="K5:O5" si="0">D5</f>
        <v>Dry recycling: Plastic and card</v>
      </c>
      <c r="L5" s="21" t="str">
        <f t="shared" si="0"/>
        <v>Dry recycling: Paper, glass and metals</v>
      </c>
      <c r="M5" s="21" t="str">
        <f t="shared" si="0"/>
        <v>Garden waste</v>
      </c>
      <c r="N5" s="21" t="str">
        <f t="shared" si="0"/>
        <v>Food waste</v>
      </c>
      <c r="O5" s="22" t="str">
        <f t="shared" si="0"/>
        <v>Kerbside waste</v>
      </c>
    </row>
    <row r="6" spans="1:15" ht="15.75" thickBot="1" x14ac:dyDescent="0.3">
      <c r="A6" s="13" t="s">
        <v>0</v>
      </c>
      <c r="B6" s="13" t="s">
        <v>1</v>
      </c>
      <c r="C6" s="17"/>
      <c r="D6" s="18"/>
      <c r="E6" s="18"/>
      <c r="F6" s="18"/>
      <c r="G6" s="18"/>
      <c r="H6" s="19"/>
      <c r="J6" s="17"/>
      <c r="K6" s="18"/>
      <c r="L6" s="18"/>
      <c r="M6" s="18"/>
      <c r="N6" s="18"/>
      <c r="O6" s="19"/>
    </row>
    <row r="7" spans="1:15" x14ac:dyDescent="0.25">
      <c r="A7" s="53" t="s">
        <v>2</v>
      </c>
      <c r="B7" s="1" t="s">
        <v>3</v>
      </c>
      <c r="C7" s="23">
        <v>691.49121395455018</v>
      </c>
      <c r="D7" s="24">
        <v>180.68164207710618</v>
      </c>
      <c r="E7" s="24">
        <v>1421.9989794631711</v>
      </c>
      <c r="F7" s="24">
        <v>0.8572638378038937</v>
      </c>
      <c r="G7" s="24">
        <v>0.20861750161255649</v>
      </c>
      <c r="H7" s="25">
        <v>2295.2377168342441</v>
      </c>
      <c r="J7" s="35">
        <f>C7/C$71</f>
        <v>2.1636199776299506E-2</v>
      </c>
      <c r="K7" s="36">
        <f t="shared" ref="K7:O57" si="1">D7/D$71</f>
        <v>4.6548478216887491E-2</v>
      </c>
      <c r="L7" s="36">
        <f t="shared" si="1"/>
        <v>0.2108469692451112</v>
      </c>
      <c r="M7" s="36">
        <f t="shared" si="1"/>
        <v>7.1768188750336414E-5</v>
      </c>
      <c r="N7" s="36">
        <f t="shared" si="1"/>
        <v>2.1500752526338422E-4</v>
      </c>
      <c r="O7" s="37">
        <f t="shared" si="1"/>
        <v>4.1354961681150389E-2</v>
      </c>
    </row>
    <row r="8" spans="1:15" x14ac:dyDescent="0.25">
      <c r="A8" s="54"/>
      <c r="B8" s="2" t="s">
        <v>4</v>
      </c>
      <c r="C8" s="26">
        <v>306.90412185342655</v>
      </c>
      <c r="D8" s="27">
        <v>213.57638698837224</v>
      </c>
      <c r="E8" s="27">
        <v>487.34063787344326</v>
      </c>
      <c r="F8" s="27">
        <v>0</v>
      </c>
      <c r="G8" s="27">
        <v>0</v>
      </c>
      <c r="H8" s="28">
        <v>1007.8211467152421</v>
      </c>
      <c r="J8" s="38">
        <f t="shared" ref="J8:O70" si="2">C8/C$71</f>
        <v>9.6027812914871672E-3</v>
      </c>
      <c r="K8" s="39">
        <f t="shared" si="1"/>
        <v>5.5023054268718459E-2</v>
      </c>
      <c r="L8" s="39">
        <f t="shared" si="1"/>
        <v>7.2260457264453362E-2</v>
      </c>
      <c r="M8" s="39">
        <f t="shared" si="1"/>
        <v>0</v>
      </c>
      <c r="N8" s="39">
        <f t="shared" si="1"/>
        <v>0</v>
      </c>
      <c r="O8" s="40">
        <f t="shared" si="1"/>
        <v>1.8158644134407008E-2</v>
      </c>
    </row>
    <row r="9" spans="1:15" x14ac:dyDescent="0.25">
      <c r="A9" s="54"/>
      <c r="B9" s="2" t="s">
        <v>5</v>
      </c>
      <c r="C9" s="26">
        <v>809.37966388825657</v>
      </c>
      <c r="D9" s="27">
        <v>91.965430673508109</v>
      </c>
      <c r="E9" s="27">
        <v>117.14825508636515</v>
      </c>
      <c r="F9" s="27">
        <v>0</v>
      </c>
      <c r="G9" s="27">
        <v>0</v>
      </c>
      <c r="H9" s="28">
        <v>1018.4933496481298</v>
      </c>
      <c r="J9" s="38">
        <f t="shared" si="2"/>
        <v>2.5324833850906277E-2</v>
      </c>
      <c r="K9" s="39">
        <f t="shared" si="1"/>
        <v>2.3692782494115307E-2</v>
      </c>
      <c r="L9" s="39">
        <f t="shared" si="1"/>
        <v>1.7370163336290215E-2</v>
      </c>
      <c r="M9" s="39">
        <f t="shared" si="1"/>
        <v>0</v>
      </c>
      <c r="N9" s="39">
        <f t="shared" si="1"/>
        <v>0</v>
      </c>
      <c r="O9" s="40">
        <f t="shared" si="1"/>
        <v>1.8350932950552713E-2</v>
      </c>
    </row>
    <row r="10" spans="1:15" x14ac:dyDescent="0.25">
      <c r="A10" s="55"/>
      <c r="B10" s="3" t="s">
        <v>6</v>
      </c>
      <c r="C10" s="32">
        <v>1709.9206971922772</v>
      </c>
      <c r="D10" s="33">
        <v>23.280378100239773</v>
      </c>
      <c r="E10" s="33">
        <v>13.515144629267626</v>
      </c>
      <c r="F10" s="33">
        <v>21.217279985646368</v>
      </c>
      <c r="G10" s="33">
        <v>3.5882210277359712</v>
      </c>
      <c r="H10" s="34">
        <v>1771.521720935167</v>
      </c>
      <c r="J10" s="41">
        <f t="shared" si="2"/>
        <v>5.3502033083695992E-2</v>
      </c>
      <c r="K10" s="42">
        <f t="shared" si="1"/>
        <v>5.9976551044264885E-3</v>
      </c>
      <c r="L10" s="42">
        <f t="shared" si="1"/>
        <v>2.0039587405795496E-3</v>
      </c>
      <c r="M10" s="42">
        <f t="shared" si="1"/>
        <v>1.7762626715708261E-3</v>
      </c>
      <c r="N10" s="42">
        <f t="shared" si="1"/>
        <v>3.6981294345302083E-3</v>
      </c>
      <c r="O10" s="43">
        <f t="shared" si="1"/>
        <v>3.1918790959764513E-2</v>
      </c>
    </row>
    <row r="11" spans="1:15" x14ac:dyDescent="0.25">
      <c r="A11" s="56" t="s">
        <v>7</v>
      </c>
      <c r="B11" s="4" t="s">
        <v>8</v>
      </c>
      <c r="C11" s="26">
        <v>443.81623727430411</v>
      </c>
      <c r="D11" s="27">
        <v>844.02525582496162</v>
      </c>
      <c r="E11" s="27">
        <v>2.1557899408647749</v>
      </c>
      <c r="F11" s="27">
        <v>0</v>
      </c>
      <c r="G11" s="27">
        <v>0</v>
      </c>
      <c r="H11" s="28">
        <v>1289.9972830401305</v>
      </c>
      <c r="J11" s="38">
        <f t="shared" si="2"/>
        <v>1.3886650444503743E-2</v>
      </c>
      <c r="K11" s="39">
        <f t="shared" si="1"/>
        <v>0.21744373575321427</v>
      </c>
      <c r="L11" s="39">
        <f t="shared" si="1"/>
        <v>3.1964986046054166E-4</v>
      </c>
      <c r="M11" s="39">
        <f t="shared" si="1"/>
        <v>0</v>
      </c>
      <c r="N11" s="39">
        <f t="shared" si="1"/>
        <v>0</v>
      </c>
      <c r="O11" s="40">
        <f t="shared" si="1"/>
        <v>2.3242816122111213E-2</v>
      </c>
    </row>
    <row r="12" spans="1:15" x14ac:dyDescent="0.25">
      <c r="A12" s="54"/>
      <c r="B12" s="2" t="s">
        <v>9</v>
      </c>
      <c r="C12" s="26">
        <v>958.30332311940094</v>
      </c>
      <c r="D12" s="27">
        <v>556.90137419103587</v>
      </c>
      <c r="E12" s="27">
        <v>6.3015398271431877</v>
      </c>
      <c r="F12" s="27">
        <v>0</v>
      </c>
      <c r="G12" s="27">
        <v>0</v>
      </c>
      <c r="H12" s="28">
        <v>1521.50623713758</v>
      </c>
      <c r="J12" s="38">
        <f t="shared" si="2"/>
        <v>2.9984534476913613E-2</v>
      </c>
      <c r="K12" s="39">
        <f t="shared" si="1"/>
        <v>0.14347285749386479</v>
      </c>
      <c r="L12" s="39">
        <f t="shared" si="1"/>
        <v>9.3436113057696795E-4</v>
      </c>
      <c r="M12" s="39">
        <f t="shared" si="1"/>
        <v>0</v>
      </c>
      <c r="N12" s="39">
        <f t="shared" si="1"/>
        <v>0</v>
      </c>
      <c r="O12" s="40">
        <f t="shared" si="1"/>
        <v>2.7414080760768528E-2</v>
      </c>
    </row>
    <row r="13" spans="1:15" x14ac:dyDescent="0.25">
      <c r="A13" s="54"/>
      <c r="B13" s="2" t="s">
        <v>10</v>
      </c>
      <c r="C13" s="26">
        <v>69.699808322821454</v>
      </c>
      <c r="D13" s="27">
        <v>18.823502193832557</v>
      </c>
      <c r="E13" s="27">
        <v>1.7412149522369333</v>
      </c>
      <c r="F13" s="27">
        <v>0</v>
      </c>
      <c r="G13" s="27">
        <v>0</v>
      </c>
      <c r="H13" s="28">
        <v>90.264525468890938</v>
      </c>
      <c r="J13" s="38">
        <f t="shared" si="2"/>
        <v>2.1808505253711977E-3</v>
      </c>
      <c r="K13" s="39">
        <f t="shared" si="1"/>
        <v>4.8494433178840968E-3</v>
      </c>
      <c r="L13" s="39">
        <f t="shared" si="1"/>
        <v>2.5817873344889902E-4</v>
      </c>
      <c r="M13" s="39">
        <f t="shared" si="1"/>
        <v>0</v>
      </c>
      <c r="N13" s="39">
        <f t="shared" si="1"/>
        <v>0</v>
      </c>
      <c r="O13" s="40">
        <f t="shared" si="1"/>
        <v>1.6263613849470332E-3</v>
      </c>
    </row>
    <row r="14" spans="1:15" x14ac:dyDescent="0.25">
      <c r="A14" s="54"/>
      <c r="B14" s="2" t="s">
        <v>11</v>
      </c>
      <c r="C14" s="26">
        <v>223.08431489014598</v>
      </c>
      <c r="D14" s="27">
        <v>10.430857903588743</v>
      </c>
      <c r="E14" s="27">
        <v>56.836415439896463</v>
      </c>
      <c r="F14" s="27">
        <v>0</v>
      </c>
      <c r="G14" s="27">
        <v>0</v>
      </c>
      <c r="H14" s="28">
        <v>290.35158823363116</v>
      </c>
      <c r="J14" s="38">
        <f t="shared" si="2"/>
        <v>6.9801274499481213E-3</v>
      </c>
      <c r="K14" s="39">
        <f t="shared" si="1"/>
        <v>2.6872711379357737E-3</v>
      </c>
      <c r="L14" s="39">
        <f t="shared" si="1"/>
        <v>8.4274223197982161E-3</v>
      </c>
      <c r="M14" s="39">
        <f t="shared" si="1"/>
        <v>0</v>
      </c>
      <c r="N14" s="39">
        <f t="shared" si="1"/>
        <v>0</v>
      </c>
      <c r="O14" s="40">
        <f t="shared" si="1"/>
        <v>5.2314750308410513E-3</v>
      </c>
    </row>
    <row r="15" spans="1:15" x14ac:dyDescent="0.25">
      <c r="A15" s="54"/>
      <c r="B15" s="2" t="s">
        <v>12</v>
      </c>
      <c r="C15" s="26">
        <v>207.89372362480933</v>
      </c>
      <c r="D15" s="27">
        <v>101.09506208254373</v>
      </c>
      <c r="E15" s="27">
        <v>4.2286648840039813</v>
      </c>
      <c r="F15" s="27">
        <v>0</v>
      </c>
      <c r="G15" s="27">
        <v>0</v>
      </c>
      <c r="H15" s="28">
        <v>313.21745059135702</v>
      </c>
      <c r="J15" s="38">
        <f t="shared" si="2"/>
        <v>6.5048261580382336E-3</v>
      </c>
      <c r="K15" s="39">
        <f t="shared" si="1"/>
        <v>2.604482249046618E-2</v>
      </c>
      <c r="L15" s="39">
        <f t="shared" si="1"/>
        <v>6.2700549551875475E-4</v>
      </c>
      <c r="M15" s="39">
        <f t="shared" si="1"/>
        <v>0</v>
      </c>
      <c r="N15" s="39">
        <f t="shared" si="1"/>
        <v>0</v>
      </c>
      <c r="O15" s="40">
        <f t="shared" si="1"/>
        <v>5.6434658475981387E-3</v>
      </c>
    </row>
    <row r="16" spans="1:15" x14ac:dyDescent="0.25">
      <c r="A16" s="55"/>
      <c r="B16" s="3" t="s">
        <v>13</v>
      </c>
      <c r="C16" s="32">
        <v>30.10822306680085</v>
      </c>
      <c r="D16" s="33">
        <v>0</v>
      </c>
      <c r="E16" s="33">
        <v>12.603079654286377</v>
      </c>
      <c r="F16" s="33">
        <v>0</v>
      </c>
      <c r="G16" s="33">
        <v>0</v>
      </c>
      <c r="H16" s="34">
        <v>42.711302721087229</v>
      </c>
      <c r="J16" s="41">
        <f t="shared" si="2"/>
        <v>9.4206190337149936E-4</v>
      </c>
      <c r="K16" s="42">
        <f t="shared" si="1"/>
        <v>0</v>
      </c>
      <c r="L16" s="42">
        <f t="shared" si="1"/>
        <v>1.8687222611539361E-3</v>
      </c>
      <c r="M16" s="42">
        <f t="shared" si="1"/>
        <v>0</v>
      </c>
      <c r="N16" s="42">
        <f t="shared" si="1"/>
        <v>0</v>
      </c>
      <c r="O16" s="43">
        <f t="shared" si="1"/>
        <v>7.6956050104423049E-4</v>
      </c>
    </row>
    <row r="17" spans="1:15" x14ac:dyDescent="0.25">
      <c r="A17" s="56" t="s">
        <v>14</v>
      </c>
      <c r="B17" s="4" t="s">
        <v>15</v>
      </c>
      <c r="C17" s="26">
        <v>517.41892227827975</v>
      </c>
      <c r="D17" s="27">
        <v>405.11865303233787</v>
      </c>
      <c r="E17" s="27">
        <v>9.5562133536983751</v>
      </c>
      <c r="F17" s="27">
        <v>1.2858957567058404</v>
      </c>
      <c r="G17" s="27">
        <v>0</v>
      </c>
      <c r="H17" s="28">
        <v>933.37968442102181</v>
      </c>
      <c r="J17" s="38">
        <f t="shared" si="2"/>
        <v>1.6189618818766748E-2</v>
      </c>
      <c r="K17" s="39">
        <f t="shared" si="1"/>
        <v>0.10436952298608757</v>
      </c>
      <c r="L17" s="39">
        <f t="shared" si="1"/>
        <v>1.4169480092367022E-3</v>
      </c>
      <c r="M17" s="39">
        <f t="shared" si="1"/>
        <v>1.0765228312550461E-4</v>
      </c>
      <c r="N17" s="39">
        <f t="shared" si="1"/>
        <v>0</v>
      </c>
      <c r="O17" s="40">
        <f t="shared" si="1"/>
        <v>1.6817378348258982E-2</v>
      </c>
    </row>
    <row r="18" spans="1:15" x14ac:dyDescent="0.25">
      <c r="A18" s="54"/>
      <c r="B18" s="2" t="s">
        <v>16</v>
      </c>
      <c r="C18" s="26">
        <v>52.158838037086305</v>
      </c>
      <c r="D18" s="27">
        <v>28.024992229342018</v>
      </c>
      <c r="E18" s="27">
        <v>1.9899599454136381</v>
      </c>
      <c r="F18" s="27">
        <v>0</v>
      </c>
      <c r="G18" s="27">
        <v>0</v>
      </c>
      <c r="H18" s="28">
        <v>82.173790211841961</v>
      </c>
      <c r="J18" s="38">
        <f t="shared" si="2"/>
        <v>1.6320077784013948E-3</v>
      </c>
      <c r="K18" s="39">
        <f t="shared" si="1"/>
        <v>7.2199960401027451E-3</v>
      </c>
      <c r="L18" s="39">
        <f t="shared" si="1"/>
        <v>2.9506140965588457E-4</v>
      </c>
      <c r="M18" s="39">
        <f t="shared" si="1"/>
        <v>0</v>
      </c>
      <c r="N18" s="39">
        <f t="shared" si="1"/>
        <v>0</v>
      </c>
      <c r="O18" s="40">
        <f t="shared" si="1"/>
        <v>1.4805847431318725E-3</v>
      </c>
    </row>
    <row r="19" spans="1:15" x14ac:dyDescent="0.25">
      <c r="A19" s="54"/>
      <c r="B19" s="2" t="s">
        <v>17</v>
      </c>
      <c r="C19" s="26">
        <v>140.5818352543869</v>
      </c>
      <c r="D19" s="27">
        <v>178.21743311111993</v>
      </c>
      <c r="E19" s="27">
        <v>0.82914997725568274</v>
      </c>
      <c r="F19" s="27">
        <v>1.0715797972548671</v>
      </c>
      <c r="G19" s="27">
        <v>0</v>
      </c>
      <c r="H19" s="28">
        <v>320.69999814001733</v>
      </c>
      <c r="J19" s="38">
        <f t="shared" si="2"/>
        <v>4.3986917130702111E-3</v>
      </c>
      <c r="K19" s="39">
        <f t="shared" si="1"/>
        <v>4.5913631333405439E-2</v>
      </c>
      <c r="L19" s="39">
        <f t="shared" si="1"/>
        <v>1.2294225402328528E-4</v>
      </c>
      <c r="M19" s="39">
        <f t="shared" si="1"/>
        <v>8.971023593792052E-5</v>
      </c>
      <c r="N19" s="39">
        <f t="shared" si="1"/>
        <v>0</v>
      </c>
      <c r="O19" s="40">
        <f t="shared" si="1"/>
        <v>5.7782843306174204E-3</v>
      </c>
    </row>
    <row r="20" spans="1:15" x14ac:dyDescent="0.25">
      <c r="A20" s="54"/>
      <c r="B20" s="2" t="s">
        <v>18</v>
      </c>
      <c r="C20" s="26">
        <v>175.69589047649774</v>
      </c>
      <c r="D20" s="27">
        <v>79.779423213879127</v>
      </c>
      <c r="E20" s="27">
        <v>1.4095549613346605</v>
      </c>
      <c r="F20" s="27">
        <v>0</v>
      </c>
      <c r="G20" s="27">
        <v>0</v>
      </c>
      <c r="H20" s="28">
        <v>256.88486865171154</v>
      </c>
      <c r="J20" s="38">
        <f t="shared" si="2"/>
        <v>5.497382048406183E-3</v>
      </c>
      <c r="K20" s="39">
        <f t="shared" si="1"/>
        <v>2.0553337355890929E-2</v>
      </c>
      <c r="L20" s="39">
        <f t="shared" si="1"/>
        <v>2.0900183183958495E-4</v>
      </c>
      <c r="M20" s="39">
        <f t="shared" si="1"/>
        <v>0</v>
      </c>
      <c r="N20" s="39">
        <f t="shared" si="1"/>
        <v>0</v>
      </c>
      <c r="O20" s="40">
        <f t="shared" si="1"/>
        <v>4.6284808852877866E-3</v>
      </c>
    </row>
    <row r="21" spans="1:15" x14ac:dyDescent="0.25">
      <c r="A21" s="55"/>
      <c r="B21" s="3" t="s">
        <v>19</v>
      </c>
      <c r="C21" s="32">
        <v>63.828572098961075</v>
      </c>
      <c r="D21" s="33">
        <v>18.801416287805601</v>
      </c>
      <c r="E21" s="33">
        <v>0</v>
      </c>
      <c r="F21" s="33">
        <v>0</v>
      </c>
      <c r="G21" s="33">
        <v>0</v>
      </c>
      <c r="H21" s="34">
        <v>82.629988386766684</v>
      </c>
      <c r="J21" s="41">
        <f t="shared" si="2"/>
        <v>1.9971443013299494E-3</v>
      </c>
      <c r="K21" s="42">
        <f t="shared" si="1"/>
        <v>4.84375339109476E-3</v>
      </c>
      <c r="L21" s="42">
        <f t="shared" si="1"/>
        <v>0</v>
      </c>
      <c r="M21" s="42">
        <f t="shared" si="1"/>
        <v>0</v>
      </c>
      <c r="N21" s="42">
        <f t="shared" si="1"/>
        <v>0</v>
      </c>
      <c r="O21" s="43">
        <f t="shared" si="1"/>
        <v>1.488804396331474E-3</v>
      </c>
    </row>
    <row r="22" spans="1:15" x14ac:dyDescent="0.25">
      <c r="A22" s="56" t="s">
        <v>20</v>
      </c>
      <c r="B22" s="4" t="s">
        <v>21</v>
      </c>
      <c r="C22" s="26">
        <v>289.71038728139342</v>
      </c>
      <c r="D22" s="27">
        <v>99.465447345109212</v>
      </c>
      <c r="E22" s="27">
        <v>3.2086096389298731</v>
      </c>
      <c r="F22" s="27">
        <v>0</v>
      </c>
      <c r="G22" s="27">
        <v>0</v>
      </c>
      <c r="H22" s="28">
        <v>392.38444426543253</v>
      </c>
      <c r="J22" s="38">
        <f t="shared" si="2"/>
        <v>9.064803268637513E-3</v>
      </c>
      <c r="K22" s="39">
        <f t="shared" si="1"/>
        <v>2.5624989655013988E-2</v>
      </c>
      <c r="L22" s="39">
        <f t="shared" si="1"/>
        <v>4.7575675343621856E-4</v>
      </c>
      <c r="M22" s="39">
        <f t="shared" si="1"/>
        <v>0</v>
      </c>
      <c r="N22" s="39">
        <f t="shared" si="1"/>
        <v>0</v>
      </c>
      <c r="O22" s="40">
        <f t="shared" si="1"/>
        <v>7.0698749579882082E-3</v>
      </c>
    </row>
    <row r="23" spans="1:15" x14ac:dyDescent="0.25">
      <c r="A23" s="54"/>
      <c r="B23" s="2" t="s">
        <v>22</v>
      </c>
      <c r="C23" s="26">
        <v>291.06132564702887</v>
      </c>
      <c r="D23" s="27">
        <v>89.067665667820037</v>
      </c>
      <c r="E23" s="27">
        <v>0</v>
      </c>
      <c r="F23" s="27">
        <v>0</v>
      </c>
      <c r="G23" s="27">
        <v>0</v>
      </c>
      <c r="H23" s="28">
        <v>380.12899131484892</v>
      </c>
      <c r="J23" s="38">
        <f t="shared" si="2"/>
        <v>9.1070730354465487E-3</v>
      </c>
      <c r="K23" s="39">
        <f t="shared" si="1"/>
        <v>2.2946239847644521E-2</v>
      </c>
      <c r="L23" s="39">
        <f t="shared" si="1"/>
        <v>0</v>
      </c>
      <c r="M23" s="39">
        <f t="shared" si="1"/>
        <v>0</v>
      </c>
      <c r="N23" s="39">
        <f t="shared" si="1"/>
        <v>0</v>
      </c>
      <c r="O23" s="40">
        <f t="shared" si="1"/>
        <v>6.8490595786315223E-3</v>
      </c>
    </row>
    <row r="24" spans="1:15" x14ac:dyDescent="0.25">
      <c r="A24" s="54"/>
      <c r="B24" s="2" t="s">
        <v>23</v>
      </c>
      <c r="C24" s="26">
        <v>199.70785152190334</v>
      </c>
      <c r="D24" s="27">
        <v>57.342001538379002</v>
      </c>
      <c r="E24" s="27">
        <v>0.49748998635340952</v>
      </c>
      <c r="F24" s="27">
        <v>0</v>
      </c>
      <c r="G24" s="27">
        <v>0</v>
      </c>
      <c r="H24" s="28">
        <v>257.54734304663572</v>
      </c>
      <c r="J24" s="38">
        <f t="shared" si="2"/>
        <v>6.2486968528676955E-3</v>
      </c>
      <c r="K24" s="39">
        <f t="shared" si="1"/>
        <v>1.4772850627419502E-2</v>
      </c>
      <c r="L24" s="39">
        <f t="shared" si="1"/>
        <v>7.3765352413971143E-5</v>
      </c>
      <c r="M24" s="39">
        <f t="shared" si="1"/>
        <v>0</v>
      </c>
      <c r="N24" s="39">
        <f t="shared" si="1"/>
        <v>0</v>
      </c>
      <c r="O24" s="40">
        <f t="shared" si="1"/>
        <v>4.6404171666654817E-3</v>
      </c>
    </row>
    <row r="25" spans="1:15" x14ac:dyDescent="0.25">
      <c r="A25" s="54"/>
      <c r="B25" s="2" t="s">
        <v>24</v>
      </c>
      <c r="C25" s="26">
        <v>747.76843107559546</v>
      </c>
      <c r="D25" s="27">
        <v>72.891079850671019</v>
      </c>
      <c r="E25" s="27">
        <v>0.82914997725568251</v>
      </c>
      <c r="F25" s="27">
        <v>0.53578989862743354</v>
      </c>
      <c r="G25" s="27">
        <v>0</v>
      </c>
      <c r="H25" s="28">
        <v>822.02445080214954</v>
      </c>
      <c r="J25" s="38">
        <f t="shared" si="2"/>
        <v>2.339706829915705E-2</v>
      </c>
      <c r="K25" s="39">
        <f t="shared" si="1"/>
        <v>1.8778713784250486E-2</v>
      </c>
      <c r="L25" s="39">
        <f t="shared" si="1"/>
        <v>1.2294225402328525E-4</v>
      </c>
      <c r="M25" s="39">
        <f t="shared" si="1"/>
        <v>4.485511796896026E-5</v>
      </c>
      <c r="N25" s="39">
        <f t="shared" si="1"/>
        <v>0</v>
      </c>
      <c r="O25" s="40">
        <f t="shared" si="1"/>
        <v>1.4811010386662531E-2</v>
      </c>
    </row>
    <row r="26" spans="1:15" x14ac:dyDescent="0.25">
      <c r="A26" s="55"/>
      <c r="B26" s="3" t="s">
        <v>25</v>
      </c>
      <c r="C26" s="32">
        <v>67.981768243585634</v>
      </c>
      <c r="D26" s="33">
        <v>12.706346075788719</v>
      </c>
      <c r="E26" s="33">
        <v>0.33165999090227305</v>
      </c>
      <c r="F26" s="33">
        <v>0</v>
      </c>
      <c r="G26" s="33">
        <v>0</v>
      </c>
      <c r="H26" s="34">
        <v>81.019774310276617</v>
      </c>
      <c r="J26" s="41">
        <f t="shared" si="2"/>
        <v>2.1270944434024124E-3</v>
      </c>
      <c r="K26" s="42">
        <f t="shared" si="1"/>
        <v>3.2734984402714145E-3</v>
      </c>
      <c r="L26" s="42">
        <f t="shared" si="1"/>
        <v>4.9176901609314102E-5</v>
      </c>
      <c r="M26" s="42">
        <f t="shared" si="1"/>
        <v>0</v>
      </c>
      <c r="N26" s="42">
        <f t="shared" si="1"/>
        <v>0</v>
      </c>
      <c r="O26" s="43">
        <f t="shared" si="1"/>
        <v>1.4597920021279047E-3</v>
      </c>
    </row>
    <row r="27" spans="1:15" x14ac:dyDescent="0.25">
      <c r="A27" s="56" t="s">
        <v>26</v>
      </c>
      <c r="B27" s="4" t="s">
        <v>27</v>
      </c>
      <c r="C27" s="26">
        <v>304.16355257718652</v>
      </c>
      <c r="D27" s="27">
        <v>10.670647740452853</v>
      </c>
      <c r="E27" s="27">
        <v>0.49748998635340952</v>
      </c>
      <c r="F27" s="27">
        <v>0</v>
      </c>
      <c r="G27" s="27">
        <v>4.2557970328961527</v>
      </c>
      <c r="H27" s="28">
        <v>319.58748733688896</v>
      </c>
      <c r="J27" s="38">
        <f t="shared" si="2"/>
        <v>9.5170310994891882E-3</v>
      </c>
      <c r="K27" s="39">
        <f t="shared" si="1"/>
        <v>2.7490474859342977E-3</v>
      </c>
      <c r="L27" s="39">
        <f t="shared" si="1"/>
        <v>7.3765352413971143E-5</v>
      </c>
      <c r="M27" s="39">
        <f t="shared" si="1"/>
        <v>0</v>
      </c>
      <c r="N27" s="39">
        <f t="shared" si="1"/>
        <v>4.3861535153730388E-3</v>
      </c>
      <c r="O27" s="40">
        <f t="shared" si="1"/>
        <v>5.7582394170575752E-3</v>
      </c>
    </row>
    <row r="28" spans="1:15" x14ac:dyDescent="0.25">
      <c r="A28" s="54"/>
      <c r="B28" s="2" t="s">
        <v>28</v>
      </c>
      <c r="C28" s="26">
        <v>607.08970883542906</v>
      </c>
      <c r="D28" s="27">
        <v>54.929129524749989</v>
      </c>
      <c r="E28" s="27">
        <v>14.630417561065229</v>
      </c>
      <c r="F28" s="27">
        <v>0</v>
      </c>
      <c r="G28" s="27">
        <v>0</v>
      </c>
      <c r="H28" s="28">
        <v>676.64925592124428</v>
      </c>
      <c r="J28" s="38">
        <f t="shared" si="2"/>
        <v>1.8995345070808346E-2</v>
      </c>
      <c r="K28" s="39">
        <f t="shared" si="1"/>
        <v>1.4151229531466561E-2</v>
      </c>
      <c r="L28" s="39">
        <f t="shared" si="1"/>
        <v>2.1693258898860899E-3</v>
      </c>
      <c r="M28" s="39">
        <f t="shared" si="1"/>
        <v>0</v>
      </c>
      <c r="N28" s="39">
        <f t="shared" si="1"/>
        <v>0</v>
      </c>
      <c r="O28" s="40">
        <f t="shared" si="1"/>
        <v>1.2191680123136815E-2</v>
      </c>
    </row>
    <row r="29" spans="1:15" x14ac:dyDescent="0.25">
      <c r="A29" s="54"/>
      <c r="B29" s="2" t="s">
        <v>29</v>
      </c>
      <c r="C29" s="32">
        <v>1148.1000789959585</v>
      </c>
      <c r="D29" s="33">
        <v>63.024032207819829</v>
      </c>
      <c r="E29" s="33">
        <v>8.2914997725568274</v>
      </c>
      <c r="F29" s="33">
        <v>1.178737776980354</v>
      </c>
      <c r="G29" s="33">
        <v>0.12517050096753388</v>
      </c>
      <c r="H29" s="34">
        <v>1220.7195192542829</v>
      </c>
      <c r="J29" s="41">
        <f t="shared" si="2"/>
        <v>3.5923121177899017E-2</v>
      </c>
      <c r="K29" s="42">
        <f t="shared" si="1"/>
        <v>1.6236695419859906E-2</v>
      </c>
      <c r="L29" s="42">
        <f t="shared" si="1"/>
        <v>1.2294225402328528E-3</v>
      </c>
      <c r="M29" s="42">
        <f t="shared" si="1"/>
        <v>9.8681259531712581E-5</v>
      </c>
      <c r="N29" s="42">
        <f t="shared" si="1"/>
        <v>1.2900451515803052E-4</v>
      </c>
      <c r="O29" s="43">
        <f t="shared" si="1"/>
        <v>2.1994588434971644E-2</v>
      </c>
    </row>
    <row r="30" spans="1:15" x14ac:dyDescent="0.25">
      <c r="A30" s="56" t="s">
        <v>30</v>
      </c>
      <c r="B30" s="4" t="s">
        <v>31</v>
      </c>
      <c r="C30" s="26">
        <v>596.54414967450055</v>
      </c>
      <c r="D30" s="27">
        <v>32.971102568814992</v>
      </c>
      <c r="E30" s="27">
        <v>3255.1713060260431</v>
      </c>
      <c r="F30" s="27">
        <v>0</v>
      </c>
      <c r="G30" s="27">
        <v>0</v>
      </c>
      <c r="H30" s="28">
        <v>3884.6865582693586</v>
      </c>
      <c r="J30" s="38">
        <f t="shared" si="2"/>
        <v>1.8665383069622843E-2</v>
      </c>
      <c r="K30" s="39">
        <f t="shared" si="1"/>
        <v>8.4942478497969862E-3</v>
      </c>
      <c r="L30" s="39">
        <f t="shared" si="1"/>
        <v>0.48266068693547715</v>
      </c>
      <c r="M30" s="39">
        <f t="shared" si="1"/>
        <v>0</v>
      </c>
      <c r="N30" s="39">
        <f t="shared" si="1"/>
        <v>0</v>
      </c>
      <c r="O30" s="40">
        <f t="shared" si="1"/>
        <v>6.9993213592747475E-2</v>
      </c>
    </row>
    <row r="31" spans="1:15" x14ac:dyDescent="0.25">
      <c r="A31" s="54"/>
      <c r="B31" s="2" t="s">
        <v>32</v>
      </c>
      <c r="C31" s="26">
        <v>295.83848722231915</v>
      </c>
      <c r="D31" s="27">
        <v>50.415813200678926</v>
      </c>
      <c r="E31" s="27">
        <v>382.25163829863135</v>
      </c>
      <c r="F31" s="27">
        <v>0</v>
      </c>
      <c r="G31" s="27">
        <v>0</v>
      </c>
      <c r="H31" s="28">
        <v>728.50593872162949</v>
      </c>
      <c r="J31" s="38">
        <f t="shared" si="2"/>
        <v>9.2565465502516629E-3</v>
      </c>
      <c r="K31" s="39">
        <f t="shared" si="1"/>
        <v>1.2988477166689574E-2</v>
      </c>
      <c r="L31" s="39">
        <f t="shared" si="1"/>
        <v>5.6678380637566625E-2</v>
      </c>
      <c r="M31" s="39">
        <f t="shared" si="1"/>
        <v>0</v>
      </c>
      <c r="N31" s="39">
        <f t="shared" si="1"/>
        <v>0</v>
      </c>
      <c r="O31" s="40">
        <f t="shared" si="1"/>
        <v>1.3126019566233537E-2</v>
      </c>
    </row>
    <row r="32" spans="1:15" x14ac:dyDescent="0.25">
      <c r="A32" s="55"/>
      <c r="B32" s="3" t="s">
        <v>33</v>
      </c>
      <c r="C32" s="32">
        <v>131.74714731204875</v>
      </c>
      <c r="D32" s="33">
        <v>0</v>
      </c>
      <c r="E32" s="33">
        <v>19.733769458685249</v>
      </c>
      <c r="F32" s="33">
        <v>0</v>
      </c>
      <c r="G32" s="33">
        <v>0</v>
      </c>
      <c r="H32" s="34">
        <v>151.48091677073401</v>
      </c>
      <c r="J32" s="41">
        <f t="shared" si="2"/>
        <v>4.1222614860127547E-3</v>
      </c>
      <c r="K32" s="42">
        <f t="shared" si="1"/>
        <v>0</v>
      </c>
      <c r="L32" s="42">
        <f t="shared" si="1"/>
        <v>2.9260256457541893E-3</v>
      </c>
      <c r="M32" s="42">
        <f t="shared" si="1"/>
        <v>0</v>
      </c>
      <c r="N32" s="42">
        <f t="shared" si="1"/>
        <v>0</v>
      </c>
      <c r="O32" s="43">
        <f t="shared" si="1"/>
        <v>2.7293414806374237E-3</v>
      </c>
    </row>
    <row r="33" spans="1:15" x14ac:dyDescent="0.25">
      <c r="A33" s="50" t="s">
        <v>34</v>
      </c>
      <c r="B33" s="4" t="s">
        <v>35</v>
      </c>
      <c r="C33" s="26">
        <v>410.42819836039746</v>
      </c>
      <c r="D33" s="27">
        <v>16.005971610679278</v>
      </c>
      <c r="E33" s="27">
        <v>397.05365999887943</v>
      </c>
      <c r="F33" s="27">
        <v>0</v>
      </c>
      <c r="G33" s="27">
        <v>0</v>
      </c>
      <c r="H33" s="28">
        <v>823.48782996995624</v>
      </c>
      <c r="J33" s="38">
        <f t="shared" si="2"/>
        <v>1.284196576087792E-2</v>
      </c>
      <c r="K33" s="39">
        <f t="shared" si="1"/>
        <v>4.1235712289014459E-3</v>
      </c>
      <c r="L33" s="39">
        <f t="shared" si="1"/>
        <v>5.8873151139705732E-2</v>
      </c>
      <c r="M33" s="39">
        <f t="shared" si="1"/>
        <v>0</v>
      </c>
      <c r="N33" s="39">
        <f t="shared" si="1"/>
        <v>0</v>
      </c>
      <c r="O33" s="40">
        <f t="shared" si="1"/>
        <v>1.4837377149880902E-2</v>
      </c>
    </row>
    <row r="34" spans="1:15" x14ac:dyDescent="0.25">
      <c r="A34" s="51"/>
      <c r="B34" s="2" t="s">
        <v>36</v>
      </c>
      <c r="C34" s="26">
        <v>64.490322224921997</v>
      </c>
      <c r="D34" s="27">
        <v>2.5177932870731454</v>
      </c>
      <c r="E34" s="27">
        <v>14.758869595151152</v>
      </c>
      <c r="F34" s="27">
        <v>0</v>
      </c>
      <c r="G34" s="27">
        <v>0</v>
      </c>
      <c r="H34" s="28">
        <v>81.766985107146297</v>
      </c>
      <c r="J34" s="38">
        <f t="shared" si="2"/>
        <v>2.0178499265618311E-3</v>
      </c>
      <c r="K34" s="39">
        <f t="shared" si="1"/>
        <v>6.4865165398449729E-4</v>
      </c>
      <c r="L34" s="39">
        <f t="shared" si="1"/>
        <v>2.1883721216144777E-3</v>
      </c>
      <c r="M34" s="39">
        <f t="shared" si="1"/>
        <v>0</v>
      </c>
      <c r="N34" s="39">
        <f t="shared" si="1"/>
        <v>0</v>
      </c>
      <c r="O34" s="40">
        <f t="shared" si="1"/>
        <v>1.4732550406818842E-3</v>
      </c>
    </row>
    <row r="35" spans="1:15" x14ac:dyDescent="0.25">
      <c r="A35" s="51"/>
      <c r="B35" s="2" t="s">
        <v>37</v>
      </c>
      <c r="C35" s="26">
        <v>157.54986210162198</v>
      </c>
      <c r="D35" s="27">
        <v>4.0764272266898551</v>
      </c>
      <c r="E35" s="27">
        <v>37.8921539605847</v>
      </c>
      <c r="F35" s="27">
        <v>0</v>
      </c>
      <c r="G35" s="27">
        <v>0</v>
      </c>
      <c r="H35" s="28">
        <v>199.51844328889652</v>
      </c>
      <c r="J35" s="38">
        <f t="shared" si="2"/>
        <v>4.9296075240996213E-3</v>
      </c>
      <c r="K35" s="39">
        <f t="shared" si="1"/>
        <v>1.0501979159749004E-3</v>
      </c>
      <c r="L35" s="39">
        <f t="shared" si="1"/>
        <v>5.6184610088641368E-3</v>
      </c>
      <c r="M35" s="39">
        <f t="shared" si="1"/>
        <v>0</v>
      </c>
      <c r="N35" s="39">
        <f t="shared" si="1"/>
        <v>0</v>
      </c>
      <c r="O35" s="40">
        <f t="shared" si="1"/>
        <v>3.5948684166255194E-3</v>
      </c>
    </row>
    <row r="36" spans="1:15" x14ac:dyDescent="0.25">
      <c r="A36" s="51"/>
      <c r="B36" s="2" t="s">
        <v>38</v>
      </c>
      <c r="C36" s="26">
        <v>626.75856628896793</v>
      </c>
      <c r="D36" s="27">
        <v>12.549782900570895</v>
      </c>
      <c r="E36" s="27">
        <v>190.35334181863232</v>
      </c>
      <c r="F36" s="27">
        <v>0</v>
      </c>
      <c r="G36" s="27">
        <v>0.1668940012900452</v>
      </c>
      <c r="H36" s="28">
        <v>829.82858500946122</v>
      </c>
      <c r="J36" s="38">
        <f t="shared" si="2"/>
        <v>1.9610767683053271E-2</v>
      </c>
      <c r="K36" s="39">
        <f t="shared" si="1"/>
        <v>3.2331635314925603E-3</v>
      </c>
      <c r="L36" s="39">
        <f t="shared" si="1"/>
        <v>2.8224651204242859E-2</v>
      </c>
      <c r="M36" s="39">
        <f t="shared" si="1"/>
        <v>0</v>
      </c>
      <c r="N36" s="39">
        <f t="shared" si="1"/>
        <v>1.720060202107074E-4</v>
      </c>
      <c r="O36" s="40">
        <f t="shared" si="1"/>
        <v>1.4951623129617573E-2</v>
      </c>
    </row>
    <row r="37" spans="1:15" x14ac:dyDescent="0.25">
      <c r="A37" s="51"/>
      <c r="B37" s="2" t="s">
        <v>39</v>
      </c>
      <c r="C37" s="26">
        <v>37.623636931645365</v>
      </c>
      <c r="D37" s="27">
        <v>1.3787915619686271</v>
      </c>
      <c r="E37" s="27">
        <v>59.864628357860283</v>
      </c>
      <c r="F37" s="27">
        <v>0</v>
      </c>
      <c r="G37" s="27">
        <v>0</v>
      </c>
      <c r="H37" s="28">
        <v>98.867056851474274</v>
      </c>
      <c r="J37" s="38">
        <f t="shared" si="2"/>
        <v>1.1772131135386248E-3</v>
      </c>
      <c r="K37" s="39">
        <f t="shared" si="1"/>
        <v>3.5521400099151033E-4</v>
      </c>
      <c r="L37" s="39">
        <f t="shared" si="1"/>
        <v>8.8764307404811948E-3</v>
      </c>
      <c r="M37" s="39">
        <f t="shared" si="1"/>
        <v>0</v>
      </c>
      <c r="N37" s="39">
        <f t="shared" si="1"/>
        <v>0</v>
      </c>
      <c r="O37" s="40">
        <f t="shared" si="1"/>
        <v>1.7813594285389248E-3</v>
      </c>
    </row>
    <row r="38" spans="1:15" x14ac:dyDescent="0.25">
      <c r="A38" s="52"/>
      <c r="B38" s="3" t="s">
        <v>40</v>
      </c>
      <c r="C38" s="32">
        <v>175.28977785103038</v>
      </c>
      <c r="D38" s="33">
        <v>0</v>
      </c>
      <c r="E38" s="33">
        <v>2.819109922669321</v>
      </c>
      <c r="F38" s="33">
        <v>0</v>
      </c>
      <c r="G38" s="33">
        <v>0</v>
      </c>
      <c r="H38" s="34">
        <v>178.10888777369971</v>
      </c>
      <c r="J38" s="41">
        <f t="shared" si="2"/>
        <v>5.4846751134242627E-3</v>
      </c>
      <c r="K38" s="42">
        <f t="shared" si="1"/>
        <v>0</v>
      </c>
      <c r="L38" s="42">
        <f t="shared" si="1"/>
        <v>4.1800366367916991E-4</v>
      </c>
      <c r="M38" s="42">
        <f t="shared" si="1"/>
        <v>0</v>
      </c>
      <c r="N38" s="42">
        <f t="shared" si="1"/>
        <v>0</v>
      </c>
      <c r="O38" s="43">
        <f t="shared" si="1"/>
        <v>3.2091169358757954E-3</v>
      </c>
    </row>
    <row r="39" spans="1:15" x14ac:dyDescent="0.25">
      <c r="A39" s="56" t="s">
        <v>41</v>
      </c>
      <c r="B39" s="4" t="s">
        <v>42</v>
      </c>
      <c r="C39" s="26">
        <v>1291.9356574507212</v>
      </c>
      <c r="D39" s="27">
        <v>5.1554814925783452</v>
      </c>
      <c r="E39" s="27">
        <v>0</v>
      </c>
      <c r="F39" s="27">
        <v>0</v>
      </c>
      <c r="G39" s="27">
        <v>0</v>
      </c>
      <c r="H39" s="28">
        <v>1297.0911389432995</v>
      </c>
      <c r="J39" s="38">
        <f t="shared" si="2"/>
        <v>4.0423619879233777E-2</v>
      </c>
      <c r="K39" s="39">
        <f t="shared" si="1"/>
        <v>1.3281914819682562E-3</v>
      </c>
      <c r="L39" s="39">
        <f t="shared" si="1"/>
        <v>0</v>
      </c>
      <c r="M39" s="39">
        <f t="shared" si="1"/>
        <v>0</v>
      </c>
      <c r="N39" s="39">
        <f t="shared" si="1"/>
        <v>0</v>
      </c>
      <c r="O39" s="40">
        <f t="shared" si="1"/>
        <v>2.3370631266004801E-2</v>
      </c>
    </row>
    <row r="40" spans="1:15" x14ac:dyDescent="0.25">
      <c r="A40" s="54"/>
      <c r="B40" s="2" t="s">
        <v>43</v>
      </c>
      <c r="C40" s="26">
        <v>289.06370825695893</v>
      </c>
      <c r="D40" s="27">
        <v>0.4196322145121909</v>
      </c>
      <c r="E40" s="27">
        <v>34.544925482077559</v>
      </c>
      <c r="F40" s="27">
        <v>0</v>
      </c>
      <c r="G40" s="27">
        <v>0</v>
      </c>
      <c r="H40" s="28">
        <v>324.02826595354873</v>
      </c>
      <c r="J40" s="38">
        <f t="shared" si="2"/>
        <v>9.0445692059604316E-3</v>
      </c>
      <c r="K40" s="39">
        <f t="shared" si="1"/>
        <v>1.0810860899741621E-4</v>
      </c>
      <c r="L40" s="39">
        <f t="shared" si="1"/>
        <v>5.122150540110784E-3</v>
      </c>
      <c r="M40" s="39">
        <f t="shared" si="1"/>
        <v>0</v>
      </c>
      <c r="N40" s="39">
        <f t="shared" si="1"/>
        <v>0</v>
      </c>
      <c r="O40" s="40">
        <f t="shared" si="1"/>
        <v>5.8382521443578811E-3</v>
      </c>
    </row>
    <row r="41" spans="1:15" x14ac:dyDescent="0.25">
      <c r="A41" s="55"/>
      <c r="B41" s="3" t="s">
        <v>44</v>
      </c>
      <c r="C41" s="32">
        <v>485.87952044187068</v>
      </c>
      <c r="D41" s="33">
        <v>14.507285130278598</v>
      </c>
      <c r="E41" s="33">
        <v>0</v>
      </c>
      <c r="F41" s="33">
        <v>0</v>
      </c>
      <c r="G41" s="33">
        <v>0</v>
      </c>
      <c r="H41" s="34">
        <v>500.38680557214929</v>
      </c>
      <c r="J41" s="41">
        <f t="shared" si="2"/>
        <v>1.5202776491363892E-2</v>
      </c>
      <c r="K41" s="42">
        <f t="shared" si="1"/>
        <v>3.7374690539106743E-3</v>
      </c>
      <c r="L41" s="42">
        <f t="shared" si="1"/>
        <v>0</v>
      </c>
      <c r="M41" s="42">
        <f t="shared" si="1"/>
        <v>0</v>
      </c>
      <c r="N41" s="42">
        <f t="shared" si="1"/>
        <v>0</v>
      </c>
      <c r="O41" s="43">
        <f t="shared" si="1"/>
        <v>9.0158317887575525E-3</v>
      </c>
    </row>
    <row r="42" spans="1:15" x14ac:dyDescent="0.25">
      <c r="A42" s="56" t="s">
        <v>45</v>
      </c>
      <c r="B42" s="4" t="s">
        <v>46</v>
      </c>
      <c r="C42" s="26">
        <v>60.614297397759159</v>
      </c>
      <c r="D42" s="27">
        <v>1.0790542658884907</v>
      </c>
      <c r="E42" s="27">
        <v>0</v>
      </c>
      <c r="F42" s="27">
        <v>1.3930537364313276</v>
      </c>
      <c r="G42" s="27">
        <v>0</v>
      </c>
      <c r="H42" s="28">
        <v>63.086405400078974</v>
      </c>
      <c r="J42" s="38">
        <f t="shared" si="2"/>
        <v>1.8965722504236291E-3</v>
      </c>
      <c r="K42" s="39">
        <f t="shared" si="1"/>
        <v>2.7799356599335595E-4</v>
      </c>
      <c r="L42" s="39">
        <f t="shared" si="1"/>
        <v>0</v>
      </c>
      <c r="M42" s="39">
        <f t="shared" si="1"/>
        <v>1.166233067192967E-4</v>
      </c>
      <c r="N42" s="39">
        <f t="shared" si="1"/>
        <v>0</v>
      </c>
      <c r="O42" s="40">
        <f t="shared" si="1"/>
        <v>1.1366734952056362E-3</v>
      </c>
    </row>
    <row r="43" spans="1:15" x14ac:dyDescent="0.25">
      <c r="A43" s="55"/>
      <c r="B43" s="3" t="s">
        <v>47</v>
      </c>
      <c r="C43" s="32">
        <v>0</v>
      </c>
      <c r="D43" s="33">
        <v>92.019349896601838</v>
      </c>
      <c r="E43" s="33">
        <v>0.58040498407897789</v>
      </c>
      <c r="F43" s="33">
        <v>0</v>
      </c>
      <c r="G43" s="33">
        <v>0</v>
      </c>
      <c r="H43" s="34">
        <v>92.59975488068082</v>
      </c>
      <c r="J43" s="41">
        <f t="shared" si="2"/>
        <v>0</v>
      </c>
      <c r="K43" s="42">
        <f t="shared" si="1"/>
        <v>2.3706673544433406E-2</v>
      </c>
      <c r="L43" s="42">
        <f t="shared" si="1"/>
        <v>8.6059577816299687E-5</v>
      </c>
      <c r="M43" s="42">
        <f t="shared" si="1"/>
        <v>0</v>
      </c>
      <c r="N43" s="42">
        <f t="shared" si="1"/>
        <v>0</v>
      </c>
      <c r="O43" s="43">
        <f t="shared" si="1"/>
        <v>1.66843690598477E-3</v>
      </c>
    </row>
    <row r="44" spans="1:15" x14ac:dyDescent="0.25">
      <c r="A44" s="50" t="s">
        <v>48</v>
      </c>
      <c r="B44" s="4" t="s">
        <v>49</v>
      </c>
      <c r="C44" s="26">
        <v>205.59627418287235</v>
      </c>
      <c r="D44" s="27">
        <v>0</v>
      </c>
      <c r="E44" s="27">
        <v>0</v>
      </c>
      <c r="F44" s="27">
        <v>0</v>
      </c>
      <c r="G44" s="27">
        <v>0</v>
      </c>
      <c r="H44" s="28">
        <v>205.59627418287235</v>
      </c>
      <c r="J44" s="38">
        <f t="shared" si="2"/>
        <v>6.4329408266000773E-3</v>
      </c>
      <c r="K44" s="39">
        <f t="shared" si="1"/>
        <v>0</v>
      </c>
      <c r="L44" s="39">
        <f t="shared" si="1"/>
        <v>0</v>
      </c>
      <c r="M44" s="39">
        <f t="shared" si="1"/>
        <v>0</v>
      </c>
      <c r="N44" s="39">
        <f t="shared" si="1"/>
        <v>0</v>
      </c>
      <c r="O44" s="40">
        <f t="shared" si="1"/>
        <v>3.7043771014477439E-3</v>
      </c>
    </row>
    <row r="45" spans="1:15" x14ac:dyDescent="0.25">
      <c r="A45" s="51"/>
      <c r="B45" s="2" t="s">
        <v>50</v>
      </c>
      <c r="C45" s="26">
        <v>11.642353721163838</v>
      </c>
      <c r="D45" s="27">
        <v>2.3978983686410902</v>
      </c>
      <c r="E45" s="27">
        <v>0</v>
      </c>
      <c r="F45" s="27">
        <v>0</v>
      </c>
      <c r="G45" s="27">
        <v>0</v>
      </c>
      <c r="H45" s="28">
        <v>14.040252089804929</v>
      </c>
      <c r="J45" s="38">
        <f t="shared" si="2"/>
        <v>3.6427981425372267E-4</v>
      </c>
      <c r="K45" s="39">
        <f t="shared" si="1"/>
        <v>6.1776347998523527E-4</v>
      </c>
      <c r="L45" s="39">
        <f t="shared" si="1"/>
        <v>0</v>
      </c>
      <c r="M45" s="39">
        <f t="shared" si="1"/>
        <v>0</v>
      </c>
      <c r="N45" s="39">
        <f t="shared" si="1"/>
        <v>0</v>
      </c>
      <c r="O45" s="40">
        <f t="shared" si="1"/>
        <v>2.5297339918604444E-4</v>
      </c>
    </row>
    <row r="46" spans="1:15" x14ac:dyDescent="0.25">
      <c r="A46" s="52"/>
      <c r="B46" s="3" t="s">
        <v>51</v>
      </c>
      <c r="C46" s="32">
        <v>0</v>
      </c>
      <c r="D46" s="33">
        <v>0</v>
      </c>
      <c r="E46" s="33">
        <v>0.58040498407897789</v>
      </c>
      <c r="F46" s="33">
        <v>0</v>
      </c>
      <c r="G46" s="33">
        <v>0</v>
      </c>
      <c r="H46" s="34">
        <v>0.58040498407897789</v>
      </c>
      <c r="J46" s="41">
        <f t="shared" si="2"/>
        <v>0</v>
      </c>
      <c r="K46" s="42">
        <f t="shared" si="1"/>
        <v>0</v>
      </c>
      <c r="L46" s="42">
        <f t="shared" si="1"/>
        <v>8.6059577816299687E-5</v>
      </c>
      <c r="M46" s="42">
        <f t="shared" si="1"/>
        <v>0</v>
      </c>
      <c r="N46" s="42">
        <f t="shared" si="1"/>
        <v>0</v>
      </c>
      <c r="O46" s="43">
        <f t="shared" si="1"/>
        <v>1.0457577313273226E-5</v>
      </c>
    </row>
    <row r="47" spans="1:15" x14ac:dyDescent="0.25">
      <c r="A47" s="50" t="s">
        <v>52</v>
      </c>
      <c r="B47" s="4" t="s">
        <v>53</v>
      </c>
      <c r="C47" s="26">
        <v>7084.5937797608722</v>
      </c>
      <c r="D47" s="27">
        <v>226.65030034278558</v>
      </c>
      <c r="E47" s="27">
        <v>47.344463701299482</v>
      </c>
      <c r="F47" s="27">
        <v>0</v>
      </c>
      <c r="G47" s="27">
        <v>230.43889228122987</v>
      </c>
      <c r="H47" s="28">
        <v>7589.0274360861868</v>
      </c>
      <c r="J47" s="38">
        <f t="shared" si="2"/>
        <v>0.22167119879401675</v>
      </c>
      <c r="K47" s="39">
        <f t="shared" si="1"/>
        <v>5.8391247982209703E-2</v>
      </c>
      <c r="L47" s="39">
        <f t="shared" si="1"/>
        <v>7.0200027047295889E-3</v>
      </c>
      <c r="M47" s="39">
        <f t="shared" si="1"/>
        <v>0</v>
      </c>
      <c r="N47" s="39">
        <f t="shared" si="1"/>
        <v>0.23749731240593419</v>
      </c>
      <c r="O47" s="40">
        <f t="shared" si="1"/>
        <v>0.13673700833455246</v>
      </c>
    </row>
    <row r="48" spans="1:15" x14ac:dyDescent="0.25">
      <c r="A48" s="51"/>
      <c r="B48" s="2" t="s">
        <v>54</v>
      </c>
      <c r="C48" s="26">
        <v>4369.9216580851953</v>
      </c>
      <c r="D48" s="27">
        <v>126.60903386424958</v>
      </c>
      <c r="E48" s="27">
        <v>0</v>
      </c>
      <c r="F48" s="27">
        <v>0</v>
      </c>
      <c r="G48" s="27">
        <v>698.11760739625902</v>
      </c>
      <c r="H48" s="28">
        <v>5194.6482993457039</v>
      </c>
      <c r="J48" s="38">
        <f t="shared" si="2"/>
        <v>0.13673130777815448</v>
      </c>
      <c r="K48" s="39">
        <f t="shared" si="1"/>
        <v>3.2617911743220429E-2</v>
      </c>
      <c r="L48" s="39">
        <f t="shared" si="1"/>
        <v>0</v>
      </c>
      <c r="M48" s="39">
        <f t="shared" si="1"/>
        <v>0</v>
      </c>
      <c r="N48" s="39">
        <f t="shared" si="1"/>
        <v>0.71950118254138895</v>
      </c>
      <c r="O48" s="40">
        <f t="shared" si="1"/>
        <v>9.359574382682935E-2</v>
      </c>
    </row>
    <row r="49" spans="1:15" x14ac:dyDescent="0.25">
      <c r="A49" s="52"/>
      <c r="B49" s="3" t="s">
        <v>55</v>
      </c>
      <c r="C49" s="32">
        <v>0</v>
      </c>
      <c r="D49" s="33">
        <v>0</v>
      </c>
      <c r="E49" s="33">
        <v>0</v>
      </c>
      <c r="F49" s="33">
        <v>0</v>
      </c>
      <c r="G49" s="33">
        <v>0</v>
      </c>
      <c r="H49" s="34">
        <v>0</v>
      </c>
      <c r="J49" s="41">
        <f t="shared" si="2"/>
        <v>0</v>
      </c>
      <c r="K49" s="42">
        <f t="shared" si="1"/>
        <v>0</v>
      </c>
      <c r="L49" s="42">
        <f t="shared" si="1"/>
        <v>0</v>
      </c>
      <c r="M49" s="42">
        <f t="shared" si="1"/>
        <v>0</v>
      </c>
      <c r="N49" s="42">
        <f t="shared" si="1"/>
        <v>0</v>
      </c>
      <c r="O49" s="43">
        <f t="shared" si="1"/>
        <v>0</v>
      </c>
    </row>
    <row r="50" spans="1:15" x14ac:dyDescent="0.25">
      <c r="A50" s="50" t="s">
        <v>56</v>
      </c>
      <c r="B50" s="4" t="s">
        <v>57</v>
      </c>
      <c r="C50" s="26">
        <v>28.378237195336855</v>
      </c>
      <c r="D50" s="27">
        <v>1.3188441027525997</v>
      </c>
      <c r="E50" s="27">
        <v>7.5452647930267114</v>
      </c>
      <c r="F50" s="27">
        <v>6444.8023746299477</v>
      </c>
      <c r="G50" s="27">
        <v>0</v>
      </c>
      <c r="H50" s="28">
        <v>6482.0447207210636</v>
      </c>
      <c r="J50" s="38">
        <f t="shared" si="2"/>
        <v>8.8793204724344908E-4</v>
      </c>
      <c r="K50" s="39">
        <f t="shared" si="1"/>
        <v>3.3976991399187943E-4</v>
      </c>
      <c r="L50" s="39">
        <f t="shared" si="1"/>
        <v>1.1187745116118958E-3</v>
      </c>
      <c r="M50" s="39">
        <f t="shared" si="1"/>
        <v>0.5395442720014354</v>
      </c>
      <c r="N50" s="39">
        <f t="shared" si="1"/>
        <v>0</v>
      </c>
      <c r="O50" s="40">
        <f t="shared" si="1"/>
        <v>0.11679169833905341</v>
      </c>
    </row>
    <row r="51" spans="1:15" x14ac:dyDescent="0.25">
      <c r="A51" s="51"/>
      <c r="B51" s="2" t="s">
        <v>58</v>
      </c>
      <c r="C51" s="26">
        <v>5.821176860581919</v>
      </c>
      <c r="D51" s="27">
        <v>0</v>
      </c>
      <c r="E51" s="27">
        <v>0</v>
      </c>
      <c r="F51" s="27">
        <v>2184.8440486229483</v>
      </c>
      <c r="G51" s="27">
        <v>0</v>
      </c>
      <c r="H51" s="28">
        <v>2190.6652254835303</v>
      </c>
      <c r="J51" s="38">
        <f t="shared" si="2"/>
        <v>1.8213990712686134E-4</v>
      </c>
      <c r="K51" s="39">
        <f t="shared" si="1"/>
        <v>0</v>
      </c>
      <c r="L51" s="39">
        <f t="shared" si="1"/>
        <v>0</v>
      </c>
      <c r="M51" s="39">
        <f t="shared" si="1"/>
        <v>0.18291020005382613</v>
      </c>
      <c r="N51" s="39">
        <f t="shared" si="1"/>
        <v>0</v>
      </c>
      <c r="O51" s="40">
        <f t="shared" si="1"/>
        <v>3.9470803303570223E-2</v>
      </c>
    </row>
    <row r="52" spans="1:15" x14ac:dyDescent="0.25">
      <c r="A52" s="52"/>
      <c r="B52" s="3" t="s">
        <v>59</v>
      </c>
      <c r="C52" s="32">
        <v>0</v>
      </c>
      <c r="D52" s="33">
        <v>0</v>
      </c>
      <c r="E52" s="33">
        <v>0</v>
      </c>
      <c r="F52" s="33">
        <v>2639.7296725576393</v>
      </c>
      <c r="G52" s="33">
        <v>0</v>
      </c>
      <c r="H52" s="34">
        <v>2639.7296725576393</v>
      </c>
      <c r="J52" s="41">
        <f t="shared" si="2"/>
        <v>0</v>
      </c>
      <c r="K52" s="42">
        <f t="shared" si="1"/>
        <v>0</v>
      </c>
      <c r="L52" s="42">
        <f t="shared" si="1"/>
        <v>0</v>
      </c>
      <c r="M52" s="42">
        <f t="shared" si="1"/>
        <v>0.22099219520947339</v>
      </c>
      <c r="N52" s="42">
        <f t="shared" si="1"/>
        <v>0</v>
      </c>
      <c r="O52" s="43">
        <f t="shared" si="1"/>
        <v>4.7561922957499267E-2</v>
      </c>
    </row>
    <row r="53" spans="1:15" ht="15.75" x14ac:dyDescent="0.25">
      <c r="A53" s="15" t="s">
        <v>60</v>
      </c>
      <c r="B53" s="5" t="s">
        <v>61</v>
      </c>
      <c r="C53" s="32">
        <v>762.29406326086246</v>
      </c>
      <c r="D53" s="33">
        <v>15.886076692247226</v>
      </c>
      <c r="E53" s="33">
        <v>0</v>
      </c>
      <c r="F53" s="33">
        <v>0</v>
      </c>
      <c r="G53" s="33">
        <v>33.378800258009036</v>
      </c>
      <c r="H53" s="34">
        <v>811.55894021111874</v>
      </c>
      <c r="J53" s="41">
        <f t="shared" si="2"/>
        <v>2.3851563560261177E-2</v>
      </c>
      <c r="K53" s="42">
        <f t="shared" si="1"/>
        <v>4.092683054902185E-3</v>
      </c>
      <c r="L53" s="42">
        <f t="shared" si="1"/>
        <v>0</v>
      </c>
      <c r="M53" s="42">
        <f t="shared" si="1"/>
        <v>0</v>
      </c>
      <c r="N53" s="42">
        <f t="shared" si="1"/>
        <v>3.4401204042141476E-2</v>
      </c>
      <c r="O53" s="43">
        <f t="shared" si="1"/>
        <v>1.4622445696264056E-2</v>
      </c>
    </row>
    <row r="54" spans="1:15" x14ac:dyDescent="0.25">
      <c r="A54" s="50" t="s">
        <v>62</v>
      </c>
      <c r="B54" s="4" t="s">
        <v>63</v>
      </c>
      <c r="C54" s="26">
        <v>33.526474219341061</v>
      </c>
      <c r="D54" s="27">
        <v>0</v>
      </c>
      <c r="E54" s="27">
        <v>0</v>
      </c>
      <c r="F54" s="27">
        <v>0</v>
      </c>
      <c r="G54" s="27">
        <v>0</v>
      </c>
      <c r="H54" s="28">
        <v>33.526474219341061</v>
      </c>
      <c r="J54" s="38">
        <f t="shared" si="2"/>
        <v>1.0490162121601387E-3</v>
      </c>
      <c r="K54" s="39">
        <f t="shared" si="1"/>
        <v>0</v>
      </c>
      <c r="L54" s="39">
        <f t="shared" si="1"/>
        <v>0</v>
      </c>
      <c r="M54" s="39">
        <f t="shared" si="1"/>
        <v>0</v>
      </c>
      <c r="N54" s="39">
        <f t="shared" si="1"/>
        <v>0</v>
      </c>
      <c r="O54" s="40">
        <f t="shared" si="1"/>
        <v>6.0407078816971803E-4</v>
      </c>
    </row>
    <row r="55" spans="1:15" x14ac:dyDescent="0.25">
      <c r="A55" s="51"/>
      <c r="B55" s="2" t="s">
        <v>64</v>
      </c>
      <c r="C55" s="26">
        <v>31.921921101466786</v>
      </c>
      <c r="D55" s="27">
        <v>1.7384763172647906</v>
      </c>
      <c r="E55" s="27">
        <v>0.24874499317670476</v>
      </c>
      <c r="F55" s="27">
        <v>0</v>
      </c>
      <c r="G55" s="27">
        <v>0</v>
      </c>
      <c r="H55" s="28">
        <v>33.909142411908284</v>
      </c>
      <c r="J55" s="38">
        <f t="shared" si="2"/>
        <v>9.9881104525501897E-4</v>
      </c>
      <c r="K55" s="39">
        <f t="shared" si="1"/>
        <v>4.4787852298929567E-4</v>
      </c>
      <c r="L55" s="39">
        <f t="shared" si="1"/>
        <v>3.6882676206985572E-5</v>
      </c>
      <c r="M55" s="39">
        <f t="shared" si="1"/>
        <v>0</v>
      </c>
      <c r="N55" s="39">
        <f t="shared" si="1"/>
        <v>0</v>
      </c>
      <c r="O55" s="40">
        <f t="shared" si="1"/>
        <v>6.1096559837789106E-4</v>
      </c>
    </row>
    <row r="56" spans="1:15" x14ac:dyDescent="0.25">
      <c r="A56" s="51"/>
      <c r="B56" s="2" t="s">
        <v>65</v>
      </c>
      <c r="C56" s="26">
        <v>3.4927061163491517</v>
      </c>
      <c r="D56" s="27">
        <v>0</v>
      </c>
      <c r="E56" s="27">
        <v>0</v>
      </c>
      <c r="F56" s="27">
        <v>0</v>
      </c>
      <c r="G56" s="27">
        <v>0</v>
      </c>
      <c r="H56" s="28">
        <v>3.4927061163491517</v>
      </c>
      <c r="J56" s="38">
        <f t="shared" si="2"/>
        <v>1.0928394427611682E-4</v>
      </c>
      <c r="K56" s="39">
        <f t="shared" si="1"/>
        <v>0</v>
      </c>
      <c r="L56" s="39">
        <f t="shared" si="1"/>
        <v>0</v>
      </c>
      <c r="M56" s="39">
        <f t="shared" si="1"/>
        <v>0</v>
      </c>
      <c r="N56" s="39">
        <f t="shared" si="1"/>
        <v>0</v>
      </c>
      <c r="O56" s="40">
        <f t="shared" si="1"/>
        <v>6.2930617837860268E-5</v>
      </c>
    </row>
    <row r="57" spans="1:15" x14ac:dyDescent="0.25">
      <c r="A57" s="51"/>
      <c r="B57" s="2" t="s">
        <v>66</v>
      </c>
      <c r="C57" s="26">
        <v>17.900118846289402</v>
      </c>
      <c r="D57" s="27">
        <v>0</v>
      </c>
      <c r="E57" s="27">
        <v>0</v>
      </c>
      <c r="F57" s="27">
        <v>0</v>
      </c>
      <c r="G57" s="27">
        <v>0</v>
      </c>
      <c r="H57" s="28">
        <v>17.900118846289402</v>
      </c>
      <c r="J57" s="38">
        <f t="shared" si="2"/>
        <v>5.6008021441509865E-4</v>
      </c>
      <c r="K57" s="39">
        <f t="shared" si="1"/>
        <v>0</v>
      </c>
      <c r="L57" s="39">
        <f t="shared" si="1"/>
        <v>0</v>
      </c>
      <c r="M57" s="39">
        <f t="shared" si="1"/>
        <v>0</v>
      </c>
      <c r="N57" s="39">
        <f t="shared" si="1"/>
        <v>0</v>
      </c>
      <c r="O57" s="40">
        <f t="shared" si="1"/>
        <v>3.2251941641903386E-4</v>
      </c>
    </row>
    <row r="58" spans="1:15" x14ac:dyDescent="0.25">
      <c r="A58" s="51"/>
      <c r="B58" s="2" t="s">
        <v>67</v>
      </c>
      <c r="C58" s="26">
        <v>0</v>
      </c>
      <c r="D58" s="27">
        <v>0</v>
      </c>
      <c r="E58" s="27">
        <v>0</v>
      </c>
      <c r="F58" s="27">
        <v>0</v>
      </c>
      <c r="G58" s="27">
        <v>0</v>
      </c>
      <c r="H58" s="28">
        <v>0</v>
      </c>
      <c r="J58" s="38">
        <f t="shared" si="2"/>
        <v>0</v>
      </c>
      <c r="K58" s="39">
        <f t="shared" si="2"/>
        <v>0</v>
      </c>
      <c r="L58" s="39">
        <f t="shared" si="2"/>
        <v>0</v>
      </c>
      <c r="M58" s="39">
        <f t="shared" si="2"/>
        <v>0</v>
      </c>
      <c r="N58" s="39">
        <f t="shared" si="2"/>
        <v>0</v>
      </c>
      <c r="O58" s="40">
        <f t="shared" si="2"/>
        <v>0</v>
      </c>
    </row>
    <row r="59" spans="1:15" x14ac:dyDescent="0.25">
      <c r="A59" s="52"/>
      <c r="B59" s="3" t="s">
        <v>68</v>
      </c>
      <c r="C59" s="32">
        <v>45.688015273931896</v>
      </c>
      <c r="D59" s="33">
        <v>2.517793287073145</v>
      </c>
      <c r="E59" s="33">
        <v>0.24874499317670476</v>
      </c>
      <c r="F59" s="33">
        <v>0</v>
      </c>
      <c r="G59" s="33">
        <v>0</v>
      </c>
      <c r="H59" s="34">
        <v>48.45455355418175</v>
      </c>
      <c r="J59" s="41">
        <f t="shared" si="2"/>
        <v>1.4295409773845459E-3</v>
      </c>
      <c r="K59" s="42">
        <f t="shared" si="2"/>
        <v>6.4865165398449718E-4</v>
      </c>
      <c r="L59" s="42">
        <f t="shared" si="2"/>
        <v>3.6882676206985572E-5</v>
      </c>
      <c r="M59" s="42">
        <f t="shared" si="2"/>
        <v>0</v>
      </c>
      <c r="N59" s="42">
        <f t="shared" si="2"/>
        <v>0</v>
      </c>
      <c r="O59" s="43">
        <f t="shared" si="2"/>
        <v>8.7304081438425887E-4</v>
      </c>
    </row>
    <row r="60" spans="1:15" x14ac:dyDescent="0.25">
      <c r="A60" s="50" t="s">
        <v>69</v>
      </c>
      <c r="B60" s="4" t="s">
        <v>70</v>
      </c>
      <c r="C60" s="26">
        <v>1476.8630944773859</v>
      </c>
      <c r="D60" s="27">
        <v>9.4117510969162801</v>
      </c>
      <c r="E60" s="27">
        <v>41.457498862784135</v>
      </c>
      <c r="F60" s="27">
        <v>0</v>
      </c>
      <c r="G60" s="27">
        <v>0</v>
      </c>
      <c r="H60" s="28">
        <v>1527.7323444370863</v>
      </c>
      <c r="J60" s="38">
        <f t="shared" si="2"/>
        <v>4.6209849538965862E-2</v>
      </c>
      <c r="K60" s="39">
        <f t="shared" si="2"/>
        <v>2.4247216589420488E-3</v>
      </c>
      <c r="L60" s="39">
        <f t="shared" si="2"/>
        <v>6.1471127011642635E-3</v>
      </c>
      <c r="M60" s="39">
        <f t="shared" si="2"/>
        <v>0</v>
      </c>
      <c r="N60" s="39">
        <f t="shared" si="2"/>
        <v>0</v>
      </c>
      <c r="O60" s="40">
        <f t="shared" si="2"/>
        <v>2.7526261049069536E-2</v>
      </c>
    </row>
    <row r="61" spans="1:15" x14ac:dyDescent="0.25">
      <c r="A61" s="52"/>
      <c r="B61" s="3" t="s">
        <v>71</v>
      </c>
      <c r="C61" s="32">
        <v>687.97227749901629</v>
      </c>
      <c r="D61" s="33">
        <v>11.689754547125316</v>
      </c>
      <c r="E61" s="33">
        <v>19.169494696006804</v>
      </c>
      <c r="F61" s="33">
        <v>0</v>
      </c>
      <c r="G61" s="33">
        <v>0</v>
      </c>
      <c r="H61" s="34">
        <v>718.83152674214841</v>
      </c>
      <c r="J61" s="41">
        <f t="shared" si="2"/>
        <v>2.1526095105964479E-2</v>
      </c>
      <c r="K61" s="42">
        <f t="shared" si="2"/>
        <v>3.0115969649280225E-3</v>
      </c>
      <c r="L61" s="42">
        <f t="shared" si="2"/>
        <v>2.8423577773164991E-3</v>
      </c>
      <c r="M61" s="42">
        <f t="shared" si="2"/>
        <v>0</v>
      </c>
      <c r="N61" s="42">
        <f t="shared" si="2"/>
        <v>0</v>
      </c>
      <c r="O61" s="43">
        <f t="shared" si="2"/>
        <v>1.2951708672958862E-2</v>
      </c>
    </row>
    <row r="62" spans="1:15" x14ac:dyDescent="0.25">
      <c r="A62" s="50" t="s">
        <v>72</v>
      </c>
      <c r="B62" s="2" t="s">
        <v>73</v>
      </c>
      <c r="C62" s="26">
        <v>0</v>
      </c>
      <c r="D62" s="27">
        <v>0</v>
      </c>
      <c r="E62" s="27">
        <v>0</v>
      </c>
      <c r="F62" s="27">
        <v>0</v>
      </c>
      <c r="G62" s="27">
        <v>0</v>
      </c>
      <c r="H62" s="28">
        <v>0</v>
      </c>
      <c r="J62" s="38">
        <f t="shared" si="2"/>
        <v>0</v>
      </c>
      <c r="K62" s="39">
        <f t="shared" si="2"/>
        <v>0</v>
      </c>
      <c r="L62" s="39">
        <f t="shared" si="2"/>
        <v>0</v>
      </c>
      <c r="M62" s="39">
        <f t="shared" si="2"/>
        <v>0</v>
      </c>
      <c r="N62" s="39">
        <f t="shared" si="2"/>
        <v>0</v>
      </c>
      <c r="O62" s="40">
        <f t="shared" si="2"/>
        <v>0</v>
      </c>
    </row>
    <row r="63" spans="1:15" x14ac:dyDescent="0.25">
      <c r="A63" s="51"/>
      <c r="B63" s="2" t="s">
        <v>74</v>
      </c>
      <c r="C63" s="26">
        <v>0</v>
      </c>
      <c r="D63" s="27">
        <v>0</v>
      </c>
      <c r="E63" s="27">
        <v>0</v>
      </c>
      <c r="F63" s="27">
        <v>0</v>
      </c>
      <c r="G63" s="27">
        <v>0</v>
      </c>
      <c r="H63" s="28">
        <v>0</v>
      </c>
      <c r="J63" s="38">
        <f t="shared" si="2"/>
        <v>0</v>
      </c>
      <c r="K63" s="39">
        <f t="shared" si="2"/>
        <v>0</v>
      </c>
      <c r="L63" s="39">
        <f t="shared" si="2"/>
        <v>0</v>
      </c>
      <c r="M63" s="39">
        <f t="shared" si="2"/>
        <v>0</v>
      </c>
      <c r="N63" s="39">
        <f t="shared" si="2"/>
        <v>0</v>
      </c>
      <c r="O63" s="40">
        <f t="shared" si="2"/>
        <v>0</v>
      </c>
    </row>
    <row r="64" spans="1:15" x14ac:dyDescent="0.25">
      <c r="A64" s="52"/>
      <c r="B64" s="2" t="s">
        <v>75</v>
      </c>
      <c r="C64" s="32">
        <v>0</v>
      </c>
      <c r="D64" s="33">
        <v>0</v>
      </c>
      <c r="E64" s="33">
        <v>0</v>
      </c>
      <c r="F64" s="33">
        <v>0</v>
      </c>
      <c r="G64" s="33">
        <v>0</v>
      </c>
      <c r="H64" s="34">
        <v>0</v>
      </c>
      <c r="J64" s="41">
        <f t="shared" si="2"/>
        <v>0</v>
      </c>
      <c r="K64" s="42">
        <f t="shared" si="2"/>
        <v>0</v>
      </c>
      <c r="L64" s="42">
        <f t="shared" si="2"/>
        <v>0</v>
      </c>
      <c r="M64" s="42">
        <f t="shared" si="2"/>
        <v>0</v>
      </c>
      <c r="N64" s="42">
        <f t="shared" si="2"/>
        <v>0</v>
      </c>
      <c r="O64" s="43">
        <f t="shared" si="2"/>
        <v>0</v>
      </c>
    </row>
    <row r="65" spans="1:15" x14ac:dyDescent="0.25">
      <c r="A65" s="50" t="s">
        <v>76</v>
      </c>
      <c r="B65" s="4" t="s">
        <v>77</v>
      </c>
      <c r="C65" s="26">
        <v>142.31441202191499</v>
      </c>
      <c r="D65" s="27">
        <v>0</v>
      </c>
      <c r="E65" s="27">
        <v>0</v>
      </c>
      <c r="F65" s="27">
        <v>0</v>
      </c>
      <c r="G65" s="27">
        <v>0</v>
      </c>
      <c r="H65" s="28">
        <v>142.31441202191499</v>
      </c>
      <c r="J65" s="38">
        <f t="shared" si="2"/>
        <v>4.4529026362367299E-3</v>
      </c>
      <c r="K65" s="39">
        <f t="shared" si="2"/>
        <v>0</v>
      </c>
      <c r="L65" s="39">
        <f t="shared" si="2"/>
        <v>0</v>
      </c>
      <c r="M65" s="39">
        <f t="shared" si="2"/>
        <v>0</v>
      </c>
      <c r="N65" s="39">
        <f t="shared" si="2"/>
        <v>0</v>
      </c>
      <c r="O65" s="40">
        <f t="shared" si="2"/>
        <v>2.5641819201016425E-3</v>
      </c>
    </row>
    <row r="66" spans="1:15" x14ac:dyDescent="0.25">
      <c r="A66" s="51"/>
      <c r="B66" s="2" t="s">
        <v>78</v>
      </c>
      <c r="C66" s="26">
        <v>0</v>
      </c>
      <c r="D66" s="27">
        <v>0</v>
      </c>
      <c r="E66" s="27">
        <v>0</v>
      </c>
      <c r="F66" s="27">
        <v>0</v>
      </c>
      <c r="G66" s="27">
        <v>0</v>
      </c>
      <c r="H66" s="28">
        <v>0</v>
      </c>
      <c r="J66" s="38">
        <f t="shared" si="2"/>
        <v>0</v>
      </c>
      <c r="K66" s="39">
        <f t="shared" si="2"/>
        <v>0</v>
      </c>
      <c r="L66" s="39">
        <f t="shared" si="2"/>
        <v>0</v>
      </c>
      <c r="M66" s="39">
        <f t="shared" si="2"/>
        <v>0</v>
      </c>
      <c r="N66" s="39">
        <f t="shared" si="2"/>
        <v>0</v>
      </c>
      <c r="O66" s="40">
        <f t="shared" si="2"/>
        <v>0</v>
      </c>
    </row>
    <row r="67" spans="1:15" x14ac:dyDescent="0.25">
      <c r="A67" s="52"/>
      <c r="B67" s="3" t="s">
        <v>79</v>
      </c>
      <c r="C67" s="32">
        <v>478.49655219977444</v>
      </c>
      <c r="D67" s="33">
        <v>14.986864804006817</v>
      </c>
      <c r="E67" s="33">
        <v>0.99497997270681904</v>
      </c>
      <c r="F67" s="33">
        <v>9.4299022158428301</v>
      </c>
      <c r="G67" s="33">
        <v>0</v>
      </c>
      <c r="H67" s="34">
        <v>503.9082991923309</v>
      </c>
      <c r="J67" s="41">
        <f t="shared" si="2"/>
        <v>1.4971769397413211E-2</v>
      </c>
      <c r="K67" s="42">
        <f t="shared" si="2"/>
        <v>3.8610217499077215E-3</v>
      </c>
      <c r="L67" s="42">
        <f t="shared" si="2"/>
        <v>1.4753070482794229E-4</v>
      </c>
      <c r="M67" s="42">
        <f t="shared" si="2"/>
        <v>7.8945007625370054E-4</v>
      </c>
      <c r="N67" s="42">
        <f t="shared" si="2"/>
        <v>0</v>
      </c>
      <c r="O67" s="43">
        <f t="shared" si="2"/>
        <v>9.0792810919190087E-3</v>
      </c>
    </row>
    <row r="68" spans="1:15" x14ac:dyDescent="0.25">
      <c r="A68" s="50" t="s">
        <v>80</v>
      </c>
      <c r="B68" s="4" t="s">
        <v>81</v>
      </c>
      <c r="C68" s="26">
        <v>0</v>
      </c>
      <c r="D68" s="27">
        <v>0</v>
      </c>
      <c r="E68" s="27">
        <v>0</v>
      </c>
      <c r="F68" s="27">
        <v>0</v>
      </c>
      <c r="G68" s="27">
        <v>0</v>
      </c>
      <c r="H68" s="28">
        <v>0</v>
      </c>
      <c r="J68" s="38">
        <f t="shared" si="2"/>
        <v>0</v>
      </c>
      <c r="K68" s="39">
        <f t="shared" si="2"/>
        <v>0</v>
      </c>
      <c r="L68" s="39">
        <f t="shared" si="2"/>
        <v>0</v>
      </c>
      <c r="M68" s="39">
        <f t="shared" si="2"/>
        <v>0</v>
      </c>
      <c r="N68" s="39">
        <f t="shared" si="2"/>
        <v>0</v>
      </c>
      <c r="O68" s="40">
        <f t="shared" si="2"/>
        <v>0</v>
      </c>
    </row>
    <row r="69" spans="1:15" x14ac:dyDescent="0.25">
      <c r="A69" s="52"/>
      <c r="B69" s="3" t="s">
        <v>82</v>
      </c>
      <c r="C69" s="32">
        <v>652.56833605202939</v>
      </c>
      <c r="D69" s="33">
        <v>0</v>
      </c>
      <c r="E69" s="33">
        <v>58.37215839880006</v>
      </c>
      <c r="F69" s="33">
        <v>638.55440118417539</v>
      </c>
      <c r="G69" s="33">
        <v>0</v>
      </c>
      <c r="H69" s="34">
        <v>1349.4948956350049</v>
      </c>
      <c r="J69" s="41">
        <f t="shared" si="2"/>
        <v>2.0418334465544013E-2</v>
      </c>
      <c r="K69" s="42">
        <f t="shared" si="2"/>
        <v>0</v>
      </c>
      <c r="L69" s="42">
        <f t="shared" si="2"/>
        <v>8.655134683239283E-3</v>
      </c>
      <c r="M69" s="42">
        <f t="shared" si="2"/>
        <v>5.3458329595406848E-2</v>
      </c>
      <c r="N69" s="42">
        <f t="shared" si="2"/>
        <v>0</v>
      </c>
      <c r="O69" s="43">
        <f t="shared" si="2"/>
        <v>2.4314827735956029E-2</v>
      </c>
    </row>
    <row r="70" spans="1:15" ht="16.5" thickBot="1" x14ac:dyDescent="0.3">
      <c r="A70" s="16" t="s">
        <v>83</v>
      </c>
      <c r="B70" s="6"/>
      <c r="C70" s="26">
        <v>1241.2967281007675</v>
      </c>
      <c r="D70" s="27">
        <v>24.45856336013912</v>
      </c>
      <c r="E70" s="27">
        <v>7.2965197998500075</v>
      </c>
      <c r="F70" s="27">
        <v>0</v>
      </c>
      <c r="G70" s="27">
        <v>0</v>
      </c>
      <c r="H70" s="28">
        <v>1273.0518112607567</v>
      </c>
      <c r="J70" s="38">
        <f t="shared" si="2"/>
        <v>3.8839168812086121E-2</v>
      </c>
      <c r="K70" s="39">
        <f t="shared" si="2"/>
        <v>6.3011874958494004E-3</v>
      </c>
      <c r="L70" s="39">
        <f t="shared" si="2"/>
        <v>1.0818918354049104E-3</v>
      </c>
      <c r="M70" s="39">
        <f t="shared" si="2"/>
        <v>0</v>
      </c>
      <c r="N70" s="39">
        <f t="shared" si="2"/>
        <v>0</v>
      </c>
      <c r="O70" s="40">
        <f t="shared" si="2"/>
        <v>2.2937497273886821E-2</v>
      </c>
    </row>
    <row r="71" spans="1:15" ht="15.75" thickBot="1" x14ac:dyDescent="0.3">
      <c r="C71" s="29">
        <v>31959.920000000002</v>
      </c>
      <c r="D71" s="30">
        <v>3881.5800000000008</v>
      </c>
      <c r="E71" s="30">
        <v>6744.2229999999972</v>
      </c>
      <c r="F71" s="30">
        <v>11944.900000000003</v>
      </c>
      <c r="G71" s="30">
        <v>970.2800000000002</v>
      </c>
      <c r="H71" s="31">
        <v>55500.902999999991</v>
      </c>
      <c r="J71" s="44">
        <f>SUM(J7:J70)</f>
        <v>1</v>
      </c>
      <c r="K71" s="45">
        <f t="shared" ref="K71:O71" si="3">SUM(K7:K70)</f>
        <v>1.0000000000000004</v>
      </c>
      <c r="L71" s="45">
        <f t="shared" si="3"/>
        <v>0.99999999999999978</v>
      </c>
      <c r="M71" s="45">
        <f t="shared" si="3"/>
        <v>1</v>
      </c>
      <c r="N71" s="45">
        <f t="shared" si="3"/>
        <v>1</v>
      </c>
      <c r="O71" s="46">
        <f t="shared" si="3"/>
        <v>1.0000000000000002</v>
      </c>
    </row>
    <row r="79" spans="1:15" x14ac:dyDescent="0.25">
      <c r="A79" s="47" t="s">
        <v>94</v>
      </c>
    </row>
    <row r="80" spans="1:15" ht="46.5" customHeight="1" x14ac:dyDescent="0.25">
      <c r="A80" s="49" t="s">
        <v>95</v>
      </c>
      <c r="B80" s="49"/>
      <c r="C80" s="49"/>
      <c r="D80" s="49"/>
      <c r="E80" s="49"/>
      <c r="F80" s="49"/>
      <c r="G80" s="49"/>
      <c r="H80" s="49"/>
      <c r="I80" s="49"/>
      <c r="J80" s="49"/>
    </row>
    <row r="81" spans="1:10" x14ac:dyDescent="0.25">
      <c r="A81" s="47" t="s">
        <v>96</v>
      </c>
    </row>
    <row r="82" spans="1:10" ht="33.7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27.42578125" style="7" bestFit="1" customWidth="1"/>
    <col min="5" max="5" width="34.7109375" style="7" bestFit="1" customWidth="1"/>
    <col min="6" max="6" width="13.28515625" style="7" bestFit="1" customWidth="1"/>
    <col min="7" max="7" width="11.140625" style="7" bestFit="1" customWidth="1"/>
    <col min="8" max="8" width="14.7109375" style="7" bestFit="1" customWidth="1"/>
    <col min="9" max="9" width="9.140625" style="7"/>
    <col min="10" max="10" width="14.42578125" style="7" bestFit="1" customWidth="1"/>
    <col min="11" max="11" width="27.42578125" style="7" bestFit="1" customWidth="1"/>
    <col min="12" max="12" width="34.7109375" style="7" bestFit="1" customWidth="1"/>
    <col min="13" max="14" width="14.28515625" style="7" bestFit="1" customWidth="1"/>
    <col min="15" max="15" width="14.7109375" style="7" bestFit="1" customWidth="1"/>
    <col min="16" max="16384" width="9.140625" style="7"/>
  </cols>
  <sheetData>
    <row r="3" spans="1:15" x14ac:dyDescent="0.25">
      <c r="C3" s="9" t="s">
        <v>84</v>
      </c>
      <c r="D3" s="9"/>
      <c r="J3" s="9" t="s">
        <v>85</v>
      </c>
      <c r="K3" s="9"/>
    </row>
    <row r="4" spans="1:15" ht="15.75" thickBot="1" x14ac:dyDescent="0.3">
      <c r="C4" s="9"/>
      <c r="D4" s="9"/>
      <c r="J4" s="9"/>
      <c r="K4" s="9"/>
    </row>
    <row r="5" spans="1:15" ht="15.75" thickBot="1" x14ac:dyDescent="0.3">
      <c r="C5" s="20" t="s">
        <v>91</v>
      </c>
      <c r="D5" s="21" t="s">
        <v>88</v>
      </c>
      <c r="E5" s="21" t="s">
        <v>89</v>
      </c>
      <c r="F5" s="21" t="s">
        <v>86</v>
      </c>
      <c r="G5" s="21" t="s">
        <v>52</v>
      </c>
      <c r="H5" s="22" t="s">
        <v>90</v>
      </c>
      <c r="J5" s="20" t="str">
        <f>C5</f>
        <v>Residual waste</v>
      </c>
      <c r="K5" s="21" t="str">
        <f t="shared" ref="K5:O5" si="0">D5</f>
        <v>Dry recycling: Plastic and card</v>
      </c>
      <c r="L5" s="21" t="str">
        <f t="shared" si="0"/>
        <v>Dry recycling: Paper, glass and metals</v>
      </c>
      <c r="M5" s="21" t="str">
        <f t="shared" si="0"/>
        <v>Garden waste</v>
      </c>
      <c r="N5" s="21" t="str">
        <f t="shared" si="0"/>
        <v>Food waste</v>
      </c>
      <c r="O5" s="22" t="str">
        <f t="shared" si="0"/>
        <v>Kerbside waste</v>
      </c>
    </row>
    <row r="6" spans="1:15" ht="15.75" thickBot="1" x14ac:dyDescent="0.3">
      <c r="A6" s="13" t="s">
        <v>0</v>
      </c>
      <c r="B6" s="13" t="s">
        <v>1</v>
      </c>
      <c r="C6" s="17"/>
      <c r="D6" s="18"/>
      <c r="E6" s="18"/>
      <c r="F6" s="18"/>
      <c r="G6" s="18"/>
      <c r="H6" s="19"/>
      <c r="J6" s="17"/>
      <c r="K6" s="18"/>
      <c r="L6" s="18"/>
      <c r="M6" s="18"/>
      <c r="N6" s="18"/>
      <c r="O6" s="19"/>
    </row>
    <row r="7" spans="1:15" x14ac:dyDescent="0.25">
      <c r="A7" s="53" t="s">
        <v>2</v>
      </c>
      <c r="B7" s="1" t="s">
        <v>3</v>
      </c>
      <c r="C7" s="23">
        <v>1564.6688669667151</v>
      </c>
      <c r="D7" s="24">
        <v>281.52849334036875</v>
      </c>
      <c r="E7" s="24">
        <v>3044.9949357170553</v>
      </c>
      <c r="F7" s="24">
        <v>1.3274028886695974</v>
      </c>
      <c r="G7" s="24">
        <v>1.6846687479223574</v>
      </c>
      <c r="H7" s="25">
        <v>4894.2043676607318</v>
      </c>
      <c r="J7" s="35">
        <f>C7/C$71</f>
        <v>2.4646191144438261E-2</v>
      </c>
      <c r="K7" s="36">
        <f t="shared" ref="K7:O57" si="1">D7/D$71</f>
        <v>3.5128532879021422E-2</v>
      </c>
      <c r="L7" s="36">
        <f t="shared" si="1"/>
        <v>0.22302593416652072</v>
      </c>
      <c r="M7" s="36">
        <f t="shared" si="1"/>
        <v>7.1768188750336414E-5</v>
      </c>
      <c r="N7" s="36">
        <f t="shared" si="1"/>
        <v>8.6248195236850698E-4</v>
      </c>
      <c r="O7" s="37">
        <f t="shared" si="1"/>
        <v>4.6345957268735354E-2</v>
      </c>
    </row>
    <row r="8" spans="1:15" x14ac:dyDescent="0.25">
      <c r="A8" s="54"/>
      <c r="B8" s="2" t="s">
        <v>4</v>
      </c>
      <c r="C8" s="26">
        <v>933.44829786989555</v>
      </c>
      <c r="D8" s="27">
        <v>354.34401003068263</v>
      </c>
      <c r="E8" s="27">
        <v>1054.7242007627467</v>
      </c>
      <c r="F8" s="27">
        <v>0</v>
      </c>
      <c r="G8" s="27">
        <v>0</v>
      </c>
      <c r="H8" s="28">
        <v>2342.5165086633251</v>
      </c>
      <c r="J8" s="38">
        <f t="shared" ref="J8:O70" si="2">C8/C$71</f>
        <v>1.4703395496934489E-2</v>
      </c>
      <c r="K8" s="39">
        <f t="shared" si="1"/>
        <v>4.4214299800190975E-2</v>
      </c>
      <c r="L8" s="39">
        <f t="shared" si="1"/>
        <v>7.7251639207654321E-2</v>
      </c>
      <c r="M8" s="39">
        <f t="shared" si="1"/>
        <v>0</v>
      </c>
      <c r="N8" s="39">
        <f t="shared" si="1"/>
        <v>0</v>
      </c>
      <c r="O8" s="40">
        <f t="shared" si="1"/>
        <v>2.2182598407452413E-2</v>
      </c>
    </row>
    <row r="9" spans="1:15" x14ac:dyDescent="0.25">
      <c r="A9" s="54"/>
      <c r="B9" s="2" t="s">
        <v>5</v>
      </c>
      <c r="C9" s="26">
        <v>1938.7093582965645</v>
      </c>
      <c r="D9" s="27">
        <v>148.92396975533228</v>
      </c>
      <c r="E9" s="27">
        <v>208.71641200841054</v>
      </c>
      <c r="F9" s="27">
        <v>0</v>
      </c>
      <c r="G9" s="27">
        <v>0</v>
      </c>
      <c r="H9" s="28">
        <v>2296.3497400603073</v>
      </c>
      <c r="J9" s="38">
        <f t="shared" si="2"/>
        <v>3.0537963927612825E-2</v>
      </c>
      <c r="K9" s="39">
        <f t="shared" si="1"/>
        <v>1.858241951268395E-2</v>
      </c>
      <c r="L9" s="39">
        <f t="shared" si="1"/>
        <v>1.5287110076292616E-2</v>
      </c>
      <c r="M9" s="39">
        <f t="shared" si="1"/>
        <v>0</v>
      </c>
      <c r="N9" s="39">
        <f t="shared" si="1"/>
        <v>0</v>
      </c>
      <c r="O9" s="40">
        <f t="shared" si="1"/>
        <v>2.1745419465958041E-2</v>
      </c>
    </row>
    <row r="10" spans="1:15" x14ac:dyDescent="0.25">
      <c r="A10" s="55"/>
      <c r="B10" s="3" t="s">
        <v>6</v>
      </c>
      <c r="C10" s="32">
        <v>3339.3538967563077</v>
      </c>
      <c r="D10" s="33">
        <v>66.493055597979151</v>
      </c>
      <c r="E10" s="33">
        <v>24.443996578891554</v>
      </c>
      <c r="F10" s="33">
        <v>32.853221494572537</v>
      </c>
      <c r="G10" s="33">
        <v>10.606426953586345</v>
      </c>
      <c r="H10" s="34">
        <v>3473.7505973813377</v>
      </c>
      <c r="J10" s="41">
        <f t="shared" si="2"/>
        <v>5.2600493418094911E-2</v>
      </c>
      <c r="K10" s="42">
        <f t="shared" si="1"/>
        <v>8.2968635326592585E-3</v>
      </c>
      <c r="L10" s="42">
        <f t="shared" si="1"/>
        <v>1.790362639958459E-3</v>
      </c>
      <c r="M10" s="42">
        <f t="shared" si="1"/>
        <v>1.7762626715708261E-3</v>
      </c>
      <c r="N10" s="42">
        <f t="shared" si="1"/>
        <v>5.4300596707007416E-3</v>
      </c>
      <c r="O10" s="43">
        <f t="shared" si="1"/>
        <v>3.2894886411420805E-2</v>
      </c>
    </row>
    <row r="11" spans="1:15" x14ac:dyDescent="0.25">
      <c r="A11" s="56" t="s">
        <v>7</v>
      </c>
      <c r="B11" s="4" t="s">
        <v>8</v>
      </c>
      <c r="C11" s="26">
        <v>700.82137153302574</v>
      </c>
      <c r="D11" s="27">
        <v>1554.3390677342245</v>
      </c>
      <c r="E11" s="27">
        <v>18.464003919532182</v>
      </c>
      <c r="F11" s="27">
        <v>0</v>
      </c>
      <c r="G11" s="27">
        <v>0</v>
      </c>
      <c r="H11" s="28">
        <v>2273.6244431867826</v>
      </c>
      <c r="J11" s="38">
        <f t="shared" si="2"/>
        <v>1.1039126453889986E-2</v>
      </c>
      <c r="K11" s="39">
        <f t="shared" si="1"/>
        <v>0.19394715752638103</v>
      </c>
      <c r="L11" s="39">
        <f t="shared" si="1"/>
        <v>1.3523673469224482E-3</v>
      </c>
      <c r="M11" s="39">
        <f t="shared" si="1"/>
        <v>0</v>
      </c>
      <c r="N11" s="39">
        <f t="shared" si="1"/>
        <v>0</v>
      </c>
      <c r="O11" s="40">
        <f t="shared" si="1"/>
        <v>2.153022092525568E-2</v>
      </c>
    </row>
    <row r="12" spans="1:15" x14ac:dyDescent="0.25">
      <c r="A12" s="54"/>
      <c r="B12" s="2" t="s">
        <v>9</v>
      </c>
      <c r="C12" s="26">
        <v>2299.1479957190322</v>
      </c>
      <c r="D12" s="27">
        <v>1539.6966658375834</v>
      </c>
      <c r="E12" s="27">
        <v>269.15988831833204</v>
      </c>
      <c r="F12" s="27">
        <v>0</v>
      </c>
      <c r="G12" s="27">
        <v>0</v>
      </c>
      <c r="H12" s="28">
        <v>4108.0045498749478</v>
      </c>
      <c r="J12" s="38">
        <f t="shared" si="2"/>
        <v>3.6215484418562809E-2</v>
      </c>
      <c r="K12" s="39">
        <f t="shared" si="1"/>
        <v>0.19212010943490374</v>
      </c>
      <c r="L12" s="39">
        <f t="shared" si="1"/>
        <v>1.9714198808089715E-2</v>
      </c>
      <c r="M12" s="39">
        <f t="shared" si="1"/>
        <v>0</v>
      </c>
      <c r="N12" s="39">
        <f t="shared" si="1"/>
        <v>0</v>
      </c>
      <c r="O12" s="40">
        <f t="shared" si="1"/>
        <v>3.8900991668084875E-2</v>
      </c>
    </row>
    <row r="13" spans="1:15" x14ac:dyDescent="0.25">
      <c r="A13" s="54"/>
      <c r="B13" s="2" t="s">
        <v>10</v>
      </c>
      <c r="C13" s="26">
        <v>140.62696946248423</v>
      </c>
      <c r="D13" s="27">
        <v>32.897170537204275</v>
      </c>
      <c r="E13" s="27">
        <v>1.7412149522369333</v>
      </c>
      <c r="F13" s="27">
        <v>0</v>
      </c>
      <c r="G13" s="27">
        <v>0</v>
      </c>
      <c r="H13" s="28">
        <v>175.26535495192542</v>
      </c>
      <c r="J13" s="38">
        <f t="shared" si="2"/>
        <v>2.2151135250454233E-3</v>
      </c>
      <c r="K13" s="39">
        <f t="shared" si="1"/>
        <v>4.1048397024801182E-3</v>
      </c>
      <c r="L13" s="39">
        <f t="shared" si="1"/>
        <v>1.275325902031124E-4</v>
      </c>
      <c r="M13" s="39">
        <f t="shared" si="1"/>
        <v>0</v>
      </c>
      <c r="N13" s="39">
        <f t="shared" si="1"/>
        <v>0</v>
      </c>
      <c r="O13" s="40">
        <f t="shared" si="1"/>
        <v>1.6596856283658051E-3</v>
      </c>
    </row>
    <row r="14" spans="1:15" x14ac:dyDescent="0.25">
      <c r="A14" s="54"/>
      <c r="B14" s="2" t="s">
        <v>11</v>
      </c>
      <c r="C14" s="26">
        <v>393.85173632189446</v>
      </c>
      <c r="D14" s="27">
        <v>13.172931321858997</v>
      </c>
      <c r="E14" s="27">
        <v>103.5765542524086</v>
      </c>
      <c r="F14" s="27">
        <v>0</v>
      </c>
      <c r="G14" s="27">
        <v>0</v>
      </c>
      <c r="H14" s="28">
        <v>510.60122189616209</v>
      </c>
      <c r="J14" s="38">
        <f t="shared" si="2"/>
        <v>6.203833527266573E-3</v>
      </c>
      <c r="K14" s="39">
        <f t="shared" si="1"/>
        <v>1.6436906458827027E-3</v>
      </c>
      <c r="L14" s="39">
        <f t="shared" si="1"/>
        <v>7.5863041671867153E-3</v>
      </c>
      <c r="M14" s="39">
        <f t="shared" si="1"/>
        <v>0</v>
      </c>
      <c r="N14" s="39">
        <f t="shared" si="1"/>
        <v>0</v>
      </c>
      <c r="O14" s="40">
        <f t="shared" si="1"/>
        <v>4.8351684224159893E-3</v>
      </c>
    </row>
    <row r="15" spans="1:15" x14ac:dyDescent="0.25">
      <c r="A15" s="54"/>
      <c r="B15" s="2" t="s">
        <v>12</v>
      </c>
      <c r="C15" s="26">
        <v>260.50263483974936</v>
      </c>
      <c r="D15" s="27">
        <v>134.78414523476619</v>
      </c>
      <c r="E15" s="27">
        <v>4.2286648840039813</v>
      </c>
      <c r="F15" s="27">
        <v>0</v>
      </c>
      <c r="G15" s="27">
        <v>0</v>
      </c>
      <c r="H15" s="28">
        <v>399.51544495851954</v>
      </c>
      <c r="J15" s="38">
        <f t="shared" si="2"/>
        <v>4.103358779252074E-3</v>
      </c>
      <c r="K15" s="39">
        <f t="shared" si="1"/>
        <v>1.681808196844194E-2</v>
      </c>
      <c r="L15" s="39">
        <f t="shared" si="1"/>
        <v>3.0972200477898728E-4</v>
      </c>
      <c r="M15" s="39">
        <f t="shared" si="1"/>
        <v>0</v>
      </c>
      <c r="N15" s="39">
        <f t="shared" si="1"/>
        <v>0</v>
      </c>
      <c r="O15" s="40">
        <f t="shared" si="1"/>
        <v>3.7832350979444978E-3</v>
      </c>
    </row>
    <row r="16" spans="1:15" x14ac:dyDescent="0.25">
      <c r="A16" s="55"/>
      <c r="B16" s="3" t="s">
        <v>13</v>
      </c>
      <c r="C16" s="32">
        <v>34.682052390204284</v>
      </c>
      <c r="D16" s="33">
        <v>0.40127903682003718</v>
      </c>
      <c r="E16" s="33">
        <v>20.909007136000561</v>
      </c>
      <c r="F16" s="33">
        <v>0</v>
      </c>
      <c r="G16" s="33">
        <v>0</v>
      </c>
      <c r="H16" s="34">
        <v>55.992338563024887</v>
      </c>
      <c r="J16" s="41">
        <f t="shared" si="2"/>
        <v>5.4630120822144552E-4</v>
      </c>
      <c r="K16" s="42">
        <f t="shared" si="1"/>
        <v>5.0070753660988076E-5</v>
      </c>
      <c r="L16" s="42">
        <f t="shared" si="1"/>
        <v>1.5314478176308823E-3</v>
      </c>
      <c r="M16" s="42">
        <f t="shared" si="1"/>
        <v>0</v>
      </c>
      <c r="N16" s="42">
        <f t="shared" si="1"/>
        <v>0</v>
      </c>
      <c r="O16" s="43">
        <f t="shared" si="1"/>
        <v>5.302227564434231E-4</v>
      </c>
    </row>
    <row r="17" spans="1:15" x14ac:dyDescent="0.25">
      <c r="A17" s="56" t="s">
        <v>14</v>
      </c>
      <c r="B17" s="4" t="s">
        <v>15</v>
      </c>
      <c r="C17" s="26">
        <v>1135.420425975906</v>
      </c>
      <c r="D17" s="27">
        <v>837.33998206659646</v>
      </c>
      <c r="E17" s="27">
        <v>14.661783482842329</v>
      </c>
      <c r="F17" s="27">
        <v>1.991104333004396</v>
      </c>
      <c r="G17" s="27">
        <v>0</v>
      </c>
      <c r="H17" s="28">
        <v>1989.4132958583491</v>
      </c>
      <c r="J17" s="38">
        <f t="shared" si="2"/>
        <v>1.7884799422226243E-2</v>
      </c>
      <c r="K17" s="39">
        <f t="shared" si="1"/>
        <v>0.10448152065156474</v>
      </c>
      <c r="L17" s="39">
        <f t="shared" si="1"/>
        <v>1.073879604675974E-3</v>
      </c>
      <c r="M17" s="39">
        <f t="shared" si="1"/>
        <v>1.0765228312550461E-4</v>
      </c>
      <c r="N17" s="39">
        <f t="shared" si="1"/>
        <v>0</v>
      </c>
      <c r="O17" s="40">
        <f t="shared" si="1"/>
        <v>1.8838866682588936E-2</v>
      </c>
    </row>
    <row r="18" spans="1:15" x14ac:dyDescent="0.25">
      <c r="A18" s="54"/>
      <c r="B18" s="2" t="s">
        <v>16</v>
      </c>
      <c r="C18" s="26">
        <v>111.72981797685203</v>
      </c>
      <c r="D18" s="27">
        <v>70.246378372583393</v>
      </c>
      <c r="E18" s="27">
        <v>1.9899599454136381</v>
      </c>
      <c r="F18" s="27">
        <v>0</v>
      </c>
      <c r="G18" s="27">
        <v>0</v>
      </c>
      <c r="H18" s="28">
        <v>183.96615629484904</v>
      </c>
      <c r="J18" s="38">
        <f t="shared" si="2"/>
        <v>1.7599343276569258E-3</v>
      </c>
      <c r="K18" s="39">
        <f t="shared" si="1"/>
        <v>8.7651952490296493E-3</v>
      </c>
      <c r="L18" s="39">
        <f t="shared" si="1"/>
        <v>1.457515316606999E-4</v>
      </c>
      <c r="M18" s="39">
        <f t="shared" si="1"/>
        <v>0</v>
      </c>
      <c r="N18" s="39">
        <f t="shared" si="1"/>
        <v>0</v>
      </c>
      <c r="O18" s="40">
        <f t="shared" si="1"/>
        <v>1.7420783804763247E-3</v>
      </c>
    </row>
    <row r="19" spans="1:15" x14ac:dyDescent="0.25">
      <c r="A19" s="54"/>
      <c r="B19" s="2" t="s">
        <v>17</v>
      </c>
      <c r="C19" s="26">
        <v>287.48792173339405</v>
      </c>
      <c r="D19" s="27">
        <v>390.73004957666751</v>
      </c>
      <c r="E19" s="27">
        <v>5.6924890948383302</v>
      </c>
      <c r="F19" s="27">
        <v>1.6592536108369969</v>
      </c>
      <c r="G19" s="27">
        <v>0</v>
      </c>
      <c r="H19" s="28">
        <v>685.56971401573685</v>
      </c>
      <c r="J19" s="38">
        <f t="shared" si="2"/>
        <v>4.5284228633592832E-3</v>
      </c>
      <c r="K19" s="39">
        <f t="shared" si="1"/>
        <v>4.8754473234725614E-2</v>
      </c>
      <c r="L19" s="39">
        <f t="shared" si="1"/>
        <v>4.1693754009810311E-4</v>
      </c>
      <c r="M19" s="39">
        <f t="shared" si="1"/>
        <v>8.971023593792052E-5</v>
      </c>
      <c r="N19" s="39">
        <f t="shared" si="1"/>
        <v>0</v>
      </c>
      <c r="O19" s="40">
        <f t="shared" si="1"/>
        <v>6.4920428906607109E-3</v>
      </c>
    </row>
    <row r="20" spans="1:15" x14ac:dyDescent="0.25">
      <c r="A20" s="54"/>
      <c r="B20" s="2" t="s">
        <v>18</v>
      </c>
      <c r="C20" s="26">
        <v>288.40132867009186</v>
      </c>
      <c r="D20" s="27">
        <v>199.33848468852963</v>
      </c>
      <c r="E20" s="27">
        <v>3.376748312266967</v>
      </c>
      <c r="F20" s="27">
        <v>0</v>
      </c>
      <c r="G20" s="27">
        <v>0</v>
      </c>
      <c r="H20" s="28">
        <v>491.11656167088847</v>
      </c>
      <c r="J20" s="38">
        <f t="shared" si="2"/>
        <v>4.5428105733915994E-3</v>
      </c>
      <c r="K20" s="39">
        <f t="shared" si="1"/>
        <v>2.48730365809521E-2</v>
      </c>
      <c r="L20" s="39">
        <f t="shared" si="1"/>
        <v>2.4732469599697939E-4</v>
      </c>
      <c r="M20" s="39">
        <f t="shared" si="1"/>
        <v>0</v>
      </c>
      <c r="N20" s="39">
        <f t="shared" si="1"/>
        <v>0</v>
      </c>
      <c r="O20" s="40">
        <f t="shared" si="1"/>
        <v>4.6506572818180783E-3</v>
      </c>
    </row>
    <row r="21" spans="1:15" x14ac:dyDescent="0.25">
      <c r="A21" s="55"/>
      <c r="B21" s="3" t="s">
        <v>19</v>
      </c>
      <c r="C21" s="32">
        <v>189.17105260458283</v>
      </c>
      <c r="D21" s="33">
        <v>80.610806530177882</v>
      </c>
      <c r="E21" s="33">
        <v>0</v>
      </c>
      <c r="F21" s="33">
        <v>0</v>
      </c>
      <c r="G21" s="33">
        <v>0</v>
      </c>
      <c r="H21" s="34">
        <v>269.78185913476068</v>
      </c>
      <c r="J21" s="41">
        <f t="shared" si="2"/>
        <v>2.9797652525199222E-3</v>
      </c>
      <c r="K21" s="42">
        <f t="shared" si="1"/>
        <v>1.0058446781002048E-2</v>
      </c>
      <c r="L21" s="42">
        <f t="shared" si="1"/>
        <v>0</v>
      </c>
      <c r="M21" s="42">
        <f t="shared" si="1"/>
        <v>0</v>
      </c>
      <c r="N21" s="42">
        <f t="shared" si="1"/>
        <v>0</v>
      </c>
      <c r="O21" s="43">
        <f t="shared" si="1"/>
        <v>2.5547152460484121E-3</v>
      </c>
    </row>
    <row r="22" spans="1:15" x14ac:dyDescent="0.25">
      <c r="A22" s="56" t="s">
        <v>20</v>
      </c>
      <c r="B22" s="4" t="s">
        <v>21</v>
      </c>
      <c r="C22" s="26">
        <v>619.52150067502703</v>
      </c>
      <c r="D22" s="27">
        <v>221.73407043884237</v>
      </c>
      <c r="E22" s="27">
        <v>8.4717596282699219</v>
      </c>
      <c r="F22" s="27">
        <v>0</v>
      </c>
      <c r="G22" s="27">
        <v>0</v>
      </c>
      <c r="H22" s="28">
        <v>849.72733074213932</v>
      </c>
      <c r="J22" s="38">
        <f t="shared" si="2"/>
        <v>9.758515457220231E-3</v>
      </c>
      <c r="K22" s="39">
        <f t="shared" si="1"/>
        <v>2.7667510635923345E-2</v>
      </c>
      <c r="L22" s="39">
        <f t="shared" si="1"/>
        <v>6.2050090230583005E-4</v>
      </c>
      <c r="M22" s="39">
        <f t="shared" si="1"/>
        <v>0</v>
      </c>
      <c r="N22" s="39">
        <f t="shared" si="1"/>
        <v>0</v>
      </c>
      <c r="O22" s="40">
        <f t="shared" si="1"/>
        <v>8.0465431359734493E-3</v>
      </c>
    </row>
    <row r="23" spans="1:15" x14ac:dyDescent="0.25">
      <c r="A23" s="54"/>
      <c r="B23" s="2" t="s">
        <v>22</v>
      </c>
      <c r="C23" s="26">
        <v>620.62081619882133</v>
      </c>
      <c r="D23" s="27">
        <v>162.72583736996529</v>
      </c>
      <c r="E23" s="27">
        <v>0.16393277924435889</v>
      </c>
      <c r="F23" s="27">
        <v>0</v>
      </c>
      <c r="G23" s="27">
        <v>0</v>
      </c>
      <c r="H23" s="28">
        <v>783.51058634803098</v>
      </c>
      <c r="J23" s="38">
        <f t="shared" si="2"/>
        <v>9.7758315431343105E-3</v>
      </c>
      <c r="K23" s="39">
        <f t="shared" si="1"/>
        <v>2.0304587505485892E-2</v>
      </c>
      <c r="L23" s="39">
        <f t="shared" si="1"/>
        <v>1.2007002311443082E-5</v>
      </c>
      <c r="M23" s="39">
        <f t="shared" si="1"/>
        <v>0</v>
      </c>
      <c r="N23" s="39">
        <f t="shared" si="1"/>
        <v>0</v>
      </c>
      <c r="O23" s="40">
        <f t="shared" si="1"/>
        <v>7.4194997647480387E-3</v>
      </c>
    </row>
    <row r="24" spans="1:15" x14ac:dyDescent="0.25">
      <c r="A24" s="54"/>
      <c r="B24" s="2" t="s">
        <v>23</v>
      </c>
      <c r="C24" s="26">
        <v>401.42645302365793</v>
      </c>
      <c r="D24" s="27">
        <v>131.78001500074549</v>
      </c>
      <c r="E24" s="27">
        <v>42.19106017416869</v>
      </c>
      <c r="F24" s="27">
        <v>0</v>
      </c>
      <c r="G24" s="27">
        <v>0</v>
      </c>
      <c r="H24" s="28">
        <v>575.3975281985721</v>
      </c>
      <c r="J24" s="38">
        <f t="shared" si="2"/>
        <v>6.3231481756487237E-3</v>
      </c>
      <c r="K24" s="39">
        <f t="shared" si="1"/>
        <v>1.64432329204947E-2</v>
      </c>
      <c r="L24" s="39">
        <f t="shared" si="1"/>
        <v>3.0902188041255323E-3</v>
      </c>
      <c r="M24" s="39">
        <f t="shared" si="1"/>
        <v>0</v>
      </c>
      <c r="N24" s="39">
        <f t="shared" si="1"/>
        <v>0</v>
      </c>
      <c r="O24" s="40">
        <f t="shared" si="1"/>
        <v>5.4487608712533355E-3</v>
      </c>
    </row>
    <row r="25" spans="1:15" x14ac:dyDescent="0.25">
      <c r="A25" s="54"/>
      <c r="B25" s="2" t="s">
        <v>24</v>
      </c>
      <c r="C25" s="26">
        <v>1273.5740353210022</v>
      </c>
      <c r="D25" s="27">
        <v>143.8268885578689</v>
      </c>
      <c r="E25" s="27">
        <v>4.6257346620014195</v>
      </c>
      <c r="F25" s="27">
        <v>0.82962680541849843</v>
      </c>
      <c r="G25" s="27">
        <v>0</v>
      </c>
      <c r="H25" s="28">
        <v>1422.8562853462909</v>
      </c>
      <c r="J25" s="38">
        <f t="shared" si="2"/>
        <v>2.0060953326160043E-2</v>
      </c>
      <c r="K25" s="39">
        <f t="shared" si="1"/>
        <v>1.7946416448455356E-2</v>
      </c>
      <c r="L25" s="39">
        <f t="shared" si="1"/>
        <v>3.3880476518966028E-4</v>
      </c>
      <c r="M25" s="39">
        <f t="shared" si="1"/>
        <v>4.485511796896026E-5</v>
      </c>
      <c r="N25" s="39">
        <f t="shared" si="1"/>
        <v>0</v>
      </c>
      <c r="O25" s="40">
        <f t="shared" si="1"/>
        <v>1.347382161561218E-2</v>
      </c>
    </row>
    <row r="26" spans="1:15" x14ac:dyDescent="0.25">
      <c r="A26" s="55"/>
      <c r="B26" s="3" t="s">
        <v>25</v>
      </c>
      <c r="C26" s="32">
        <v>162.42655860504397</v>
      </c>
      <c r="D26" s="33">
        <v>27.427945096383603</v>
      </c>
      <c r="E26" s="33">
        <v>1.4245451858646656</v>
      </c>
      <c r="F26" s="33">
        <v>0</v>
      </c>
      <c r="G26" s="33">
        <v>0</v>
      </c>
      <c r="H26" s="34">
        <v>191.27904888729222</v>
      </c>
      <c r="J26" s="41">
        <f t="shared" si="2"/>
        <v>2.5584940653122718E-3</v>
      </c>
      <c r="K26" s="42">
        <f t="shared" si="1"/>
        <v>3.4224012628001651E-3</v>
      </c>
      <c r="L26" s="42">
        <f t="shared" si="1"/>
        <v>1.043386040197372E-4</v>
      </c>
      <c r="M26" s="42">
        <f t="shared" si="1"/>
        <v>0</v>
      </c>
      <c r="N26" s="42">
        <f t="shared" si="1"/>
        <v>0</v>
      </c>
      <c r="O26" s="43">
        <f t="shared" si="1"/>
        <v>1.8113282487163421E-3</v>
      </c>
    </row>
    <row r="27" spans="1:15" x14ac:dyDescent="0.25">
      <c r="A27" s="56" t="s">
        <v>26</v>
      </c>
      <c r="B27" s="4" t="s">
        <v>27</v>
      </c>
      <c r="C27" s="26">
        <v>497.1401305841033</v>
      </c>
      <c r="D27" s="27">
        <v>17.14891643891427</v>
      </c>
      <c r="E27" s="27">
        <v>2.1634250880219117</v>
      </c>
      <c r="F27" s="27">
        <v>0</v>
      </c>
      <c r="G27" s="27">
        <v>4.4785972210183864</v>
      </c>
      <c r="H27" s="28">
        <v>520.93106933205786</v>
      </c>
      <c r="J27" s="38">
        <f t="shared" si="2"/>
        <v>7.8308010995961456E-3</v>
      </c>
      <c r="K27" s="39">
        <f t="shared" si="1"/>
        <v>2.1398057007170068E-3</v>
      </c>
      <c r="L27" s="39">
        <f t="shared" si="1"/>
        <v>1.584567171510753E-4</v>
      </c>
      <c r="M27" s="39">
        <f t="shared" si="1"/>
        <v>0</v>
      </c>
      <c r="N27" s="39">
        <f t="shared" si="1"/>
        <v>2.292859815806431E-3</v>
      </c>
      <c r="O27" s="40">
        <f t="shared" si="1"/>
        <v>4.932987522701212E-3</v>
      </c>
    </row>
    <row r="28" spans="1:15" x14ac:dyDescent="0.25">
      <c r="A28" s="54"/>
      <c r="B28" s="2" t="s">
        <v>28</v>
      </c>
      <c r="C28" s="26">
        <v>1335.7005376219267</v>
      </c>
      <c r="D28" s="27">
        <v>116.8222219684742</v>
      </c>
      <c r="E28" s="27">
        <v>20.473382979346397</v>
      </c>
      <c r="F28" s="27">
        <v>0</v>
      </c>
      <c r="G28" s="27">
        <v>0.11140009406111705</v>
      </c>
      <c r="H28" s="28">
        <v>1473.1075426638085</v>
      </c>
      <c r="J28" s="38">
        <f t="shared" si="2"/>
        <v>2.1039551215573115E-2</v>
      </c>
      <c r="K28" s="39">
        <f t="shared" si="1"/>
        <v>1.4576830986902583E-2</v>
      </c>
      <c r="L28" s="39">
        <f t="shared" si="1"/>
        <v>1.499541201516784E-3</v>
      </c>
      <c r="M28" s="39">
        <f t="shared" si="1"/>
        <v>0</v>
      </c>
      <c r="N28" s="39">
        <f t="shared" si="1"/>
        <v>5.7032322074212114E-5</v>
      </c>
      <c r="O28" s="40">
        <f t="shared" si="1"/>
        <v>1.3949678864182913E-2</v>
      </c>
    </row>
    <row r="29" spans="1:15" x14ac:dyDescent="0.25">
      <c r="A29" s="54"/>
      <c r="B29" s="2" t="s">
        <v>29</v>
      </c>
      <c r="C29" s="32">
        <v>2285.5642198545756</v>
      </c>
      <c r="D29" s="33">
        <v>122.76538594797393</v>
      </c>
      <c r="E29" s="33">
        <v>10.941508096790916</v>
      </c>
      <c r="F29" s="33">
        <v>1.8251789719206968</v>
      </c>
      <c r="G29" s="33">
        <v>0.12517050096753388</v>
      </c>
      <c r="H29" s="34">
        <v>2421.2214633722283</v>
      </c>
      <c r="J29" s="41">
        <f t="shared" si="2"/>
        <v>3.600151688620714E-2</v>
      </c>
      <c r="K29" s="42">
        <f t="shared" si="1"/>
        <v>1.5318406479962403E-2</v>
      </c>
      <c r="L29" s="42">
        <f t="shared" si="1"/>
        <v>8.0139380064443374E-4</v>
      </c>
      <c r="M29" s="42">
        <f t="shared" si="1"/>
        <v>9.8681259531712581E-5</v>
      </c>
      <c r="N29" s="42">
        <f t="shared" si="1"/>
        <v>6.4082210931117842E-5</v>
      </c>
      <c r="O29" s="43">
        <f t="shared" si="1"/>
        <v>2.2927899623698934E-2</v>
      </c>
    </row>
    <row r="30" spans="1:15" x14ac:dyDescent="0.25">
      <c r="A30" s="56" t="s">
        <v>30</v>
      </c>
      <c r="B30" s="4" t="s">
        <v>31</v>
      </c>
      <c r="C30" s="26">
        <v>1511.0793656178455</v>
      </c>
      <c r="D30" s="27">
        <v>63.228172816699868</v>
      </c>
      <c r="E30" s="27">
        <v>6220.0282412448432</v>
      </c>
      <c r="F30" s="27">
        <v>0</v>
      </c>
      <c r="G30" s="27">
        <v>0</v>
      </c>
      <c r="H30" s="28">
        <v>7794.3357796793889</v>
      </c>
      <c r="J30" s="38">
        <f t="shared" si="2"/>
        <v>2.3802065514112503E-2</v>
      </c>
      <c r="K30" s="39">
        <f t="shared" si="1"/>
        <v>7.8894783306589084E-3</v>
      </c>
      <c r="L30" s="39">
        <f t="shared" si="1"/>
        <v>0.45557632716361107</v>
      </c>
      <c r="M30" s="39">
        <f t="shared" si="1"/>
        <v>0</v>
      </c>
      <c r="N30" s="39">
        <f t="shared" si="1"/>
        <v>0</v>
      </c>
      <c r="O30" s="40">
        <f t="shared" si="1"/>
        <v>7.3808922931400775E-2</v>
      </c>
    </row>
    <row r="31" spans="1:15" x14ac:dyDescent="0.25">
      <c r="A31" s="54"/>
      <c r="B31" s="2" t="s">
        <v>32</v>
      </c>
      <c r="C31" s="26">
        <v>759.74980099278594</v>
      </c>
      <c r="D31" s="27">
        <v>90.67081572576248</v>
      </c>
      <c r="E31" s="27">
        <v>864.08125655032313</v>
      </c>
      <c r="F31" s="27">
        <v>0</v>
      </c>
      <c r="G31" s="27">
        <v>0</v>
      </c>
      <c r="H31" s="28">
        <v>1714.5018732688718</v>
      </c>
      <c r="J31" s="38">
        <f t="shared" si="2"/>
        <v>1.1967349266377053E-2</v>
      </c>
      <c r="K31" s="39">
        <f t="shared" si="1"/>
        <v>1.1313713555591354E-2</v>
      </c>
      <c r="L31" s="39">
        <f t="shared" si="1"/>
        <v>6.3288292265266333E-2</v>
      </c>
      <c r="M31" s="39">
        <f t="shared" si="1"/>
        <v>0</v>
      </c>
      <c r="N31" s="39">
        <f t="shared" si="1"/>
        <v>0</v>
      </c>
      <c r="O31" s="40">
        <f t="shared" si="1"/>
        <v>1.623557673249865E-2</v>
      </c>
    </row>
    <row r="32" spans="1:15" x14ac:dyDescent="0.25">
      <c r="A32" s="55"/>
      <c r="B32" s="3" t="s">
        <v>33</v>
      </c>
      <c r="C32" s="32">
        <v>186.80175467920591</v>
      </c>
      <c r="D32" s="33">
        <v>0</v>
      </c>
      <c r="E32" s="33">
        <v>34.375571788584722</v>
      </c>
      <c r="F32" s="33">
        <v>0</v>
      </c>
      <c r="G32" s="33">
        <v>0</v>
      </c>
      <c r="H32" s="34">
        <v>221.17732646779064</v>
      </c>
      <c r="J32" s="41">
        <f t="shared" si="2"/>
        <v>2.9424447876089254E-3</v>
      </c>
      <c r="K32" s="42">
        <f t="shared" si="1"/>
        <v>0</v>
      </c>
      <c r="L32" s="42">
        <f t="shared" si="1"/>
        <v>2.5177854717357722E-3</v>
      </c>
      <c r="M32" s="42">
        <f t="shared" si="1"/>
        <v>0</v>
      </c>
      <c r="N32" s="42">
        <f t="shared" si="1"/>
        <v>0</v>
      </c>
      <c r="O32" s="43">
        <f t="shared" si="1"/>
        <v>2.0944517537972852E-3</v>
      </c>
    </row>
    <row r="33" spans="1:15" x14ac:dyDescent="0.25">
      <c r="A33" s="50" t="s">
        <v>34</v>
      </c>
      <c r="B33" s="4" t="s">
        <v>35</v>
      </c>
      <c r="C33" s="26">
        <v>864.7164665304083</v>
      </c>
      <c r="D33" s="27">
        <v>65.647366901926659</v>
      </c>
      <c r="E33" s="27">
        <v>818.88320604315049</v>
      </c>
      <c r="F33" s="27">
        <v>0</v>
      </c>
      <c r="G33" s="27">
        <v>0</v>
      </c>
      <c r="H33" s="28">
        <v>1749.2470394754855</v>
      </c>
      <c r="J33" s="38">
        <f t="shared" si="2"/>
        <v>1.3620752460657901E-2</v>
      </c>
      <c r="K33" s="39">
        <f t="shared" si="1"/>
        <v>8.1913402770476852E-3</v>
      </c>
      <c r="L33" s="39">
        <f t="shared" si="1"/>
        <v>5.9977831115190894E-2</v>
      </c>
      <c r="M33" s="39">
        <f t="shared" si="1"/>
        <v>0</v>
      </c>
      <c r="N33" s="39">
        <f t="shared" si="1"/>
        <v>0</v>
      </c>
      <c r="O33" s="40">
        <f t="shared" si="1"/>
        <v>1.6564598135639708E-2</v>
      </c>
    </row>
    <row r="34" spans="1:15" x14ac:dyDescent="0.25">
      <c r="A34" s="51"/>
      <c r="B34" s="2" t="s">
        <v>36</v>
      </c>
      <c r="C34" s="26">
        <v>84.151282781739098</v>
      </c>
      <c r="D34" s="27">
        <v>7.1765564182317121</v>
      </c>
      <c r="E34" s="27">
        <v>22.663979859472015</v>
      </c>
      <c r="F34" s="27">
        <v>0</v>
      </c>
      <c r="G34" s="27">
        <v>0</v>
      </c>
      <c r="H34" s="28">
        <v>113.99181905944282</v>
      </c>
      <c r="J34" s="38">
        <f t="shared" si="2"/>
        <v>1.3255255755865551E-3</v>
      </c>
      <c r="K34" s="39">
        <f t="shared" si="1"/>
        <v>8.9547560570081629E-4</v>
      </c>
      <c r="L34" s="39">
        <f t="shared" si="1"/>
        <v>1.6599880744628081E-3</v>
      </c>
      <c r="M34" s="39">
        <f t="shared" si="1"/>
        <v>0</v>
      </c>
      <c r="N34" s="39">
        <f t="shared" si="1"/>
        <v>0</v>
      </c>
      <c r="O34" s="40">
        <f t="shared" si="1"/>
        <v>1.0794522619494693E-3</v>
      </c>
    </row>
    <row r="35" spans="1:15" x14ac:dyDescent="0.25">
      <c r="A35" s="51"/>
      <c r="B35" s="2" t="s">
        <v>37</v>
      </c>
      <c r="C35" s="26">
        <v>331.60558794673545</v>
      </c>
      <c r="D35" s="27">
        <v>4.0764272266898551</v>
      </c>
      <c r="E35" s="27">
        <v>50.64515522592832</v>
      </c>
      <c r="F35" s="27">
        <v>0</v>
      </c>
      <c r="G35" s="27">
        <v>0</v>
      </c>
      <c r="H35" s="28">
        <v>386.32717039935363</v>
      </c>
      <c r="J35" s="38">
        <f t="shared" si="2"/>
        <v>5.2233510090495929E-3</v>
      </c>
      <c r="K35" s="39">
        <f t="shared" si="1"/>
        <v>5.086480098786477E-4</v>
      </c>
      <c r="L35" s="39">
        <f t="shared" si="1"/>
        <v>3.7094258919058757E-3</v>
      </c>
      <c r="M35" s="39">
        <f t="shared" si="1"/>
        <v>0</v>
      </c>
      <c r="N35" s="39">
        <f t="shared" si="1"/>
        <v>0</v>
      </c>
      <c r="O35" s="40">
        <f t="shared" si="1"/>
        <v>3.6583479532216064E-3</v>
      </c>
    </row>
    <row r="36" spans="1:15" x14ac:dyDescent="0.25">
      <c r="A36" s="51"/>
      <c r="B36" s="2" t="s">
        <v>38</v>
      </c>
      <c r="C36" s="26">
        <v>1233.9243695135187</v>
      </c>
      <c r="D36" s="27">
        <v>51.932878187853852</v>
      </c>
      <c r="E36" s="27">
        <v>332.52388424181351</v>
      </c>
      <c r="F36" s="27">
        <v>0</v>
      </c>
      <c r="G36" s="27">
        <v>0.1668940012900452</v>
      </c>
      <c r="H36" s="28">
        <v>1618.548025944476</v>
      </c>
      <c r="J36" s="38">
        <f t="shared" si="2"/>
        <v>1.943640377261855E-2</v>
      </c>
      <c r="K36" s="39">
        <f t="shared" si="1"/>
        <v>6.480075239555321E-3</v>
      </c>
      <c r="L36" s="39">
        <f t="shared" si="1"/>
        <v>2.4355196472025144E-2</v>
      </c>
      <c r="M36" s="39">
        <f t="shared" si="1"/>
        <v>0</v>
      </c>
      <c r="N36" s="39">
        <f t="shared" si="1"/>
        <v>8.5442947908157145E-5</v>
      </c>
      <c r="O36" s="40">
        <f t="shared" si="1"/>
        <v>1.5326936109060042E-2</v>
      </c>
    </row>
    <row r="37" spans="1:15" x14ac:dyDescent="0.25">
      <c r="A37" s="51"/>
      <c r="B37" s="2" t="s">
        <v>39</v>
      </c>
      <c r="C37" s="26">
        <v>78.517785908635801</v>
      </c>
      <c r="D37" s="27">
        <v>3.1992319635681739</v>
      </c>
      <c r="E37" s="27">
        <v>68.68371946843871</v>
      </c>
      <c r="F37" s="27">
        <v>0</v>
      </c>
      <c r="G37" s="27">
        <v>0</v>
      </c>
      <c r="H37" s="28">
        <v>150.40073734064271</v>
      </c>
      <c r="J37" s="38">
        <f t="shared" si="2"/>
        <v>1.2367884353025127E-3</v>
      </c>
      <c r="K37" s="39">
        <f t="shared" si="1"/>
        <v>3.9919343113859493E-4</v>
      </c>
      <c r="L37" s="39">
        <f t="shared" si="1"/>
        <v>5.0306325691384267E-3</v>
      </c>
      <c r="M37" s="39">
        <f t="shared" si="1"/>
        <v>0</v>
      </c>
      <c r="N37" s="39">
        <f t="shared" si="1"/>
        <v>0</v>
      </c>
      <c r="O37" s="40">
        <f t="shared" si="1"/>
        <v>1.4242286636075578E-3</v>
      </c>
    </row>
    <row r="38" spans="1:15" x14ac:dyDescent="0.25">
      <c r="A38" s="52"/>
      <c r="B38" s="3" t="s">
        <v>40</v>
      </c>
      <c r="C38" s="32">
        <v>188.82072211226864</v>
      </c>
      <c r="D38" s="33">
        <v>0</v>
      </c>
      <c r="E38" s="33">
        <v>2.819109922669321</v>
      </c>
      <c r="F38" s="33">
        <v>0</v>
      </c>
      <c r="G38" s="33">
        <v>0</v>
      </c>
      <c r="H38" s="34">
        <v>191.63983203493797</v>
      </c>
      <c r="J38" s="41">
        <f t="shared" si="2"/>
        <v>2.9742469524760033E-3</v>
      </c>
      <c r="K38" s="42">
        <f t="shared" si="1"/>
        <v>0</v>
      </c>
      <c r="L38" s="42">
        <f t="shared" si="1"/>
        <v>2.0648133651932489E-4</v>
      </c>
      <c r="M38" s="42">
        <f t="shared" si="1"/>
        <v>0</v>
      </c>
      <c r="N38" s="42">
        <f t="shared" si="1"/>
        <v>0</v>
      </c>
      <c r="O38" s="43">
        <f t="shared" si="1"/>
        <v>1.8147447060376904E-3</v>
      </c>
    </row>
    <row r="39" spans="1:15" x14ac:dyDescent="0.25">
      <c r="A39" s="56" t="s">
        <v>41</v>
      </c>
      <c r="B39" s="4" t="s">
        <v>42</v>
      </c>
      <c r="C39" s="26">
        <v>1998.6604019344791</v>
      </c>
      <c r="D39" s="27">
        <v>5.1554814925783452</v>
      </c>
      <c r="E39" s="27">
        <v>0</v>
      </c>
      <c r="F39" s="27">
        <v>0</v>
      </c>
      <c r="G39" s="27">
        <v>0</v>
      </c>
      <c r="H39" s="28">
        <v>2003.8158834270573</v>
      </c>
      <c r="J39" s="38">
        <f t="shared" si="2"/>
        <v>3.1482294649596849E-2</v>
      </c>
      <c r="K39" s="39">
        <f t="shared" si="1"/>
        <v>6.4329013014064265E-4</v>
      </c>
      <c r="L39" s="39">
        <f t="shared" si="1"/>
        <v>0</v>
      </c>
      <c r="M39" s="39">
        <f t="shared" si="1"/>
        <v>0</v>
      </c>
      <c r="N39" s="39">
        <f t="shared" si="1"/>
        <v>0</v>
      </c>
      <c r="O39" s="40">
        <f t="shared" si="1"/>
        <v>1.897525283606246E-2</v>
      </c>
    </row>
    <row r="40" spans="1:15" x14ac:dyDescent="0.25">
      <c r="A40" s="54"/>
      <c r="B40" s="2" t="s">
        <v>43</v>
      </c>
      <c r="C40" s="26">
        <v>408.00888562576301</v>
      </c>
      <c r="D40" s="27">
        <v>8.9802516666729861</v>
      </c>
      <c r="E40" s="27">
        <v>50.816236604522054</v>
      </c>
      <c r="F40" s="27">
        <v>0</v>
      </c>
      <c r="G40" s="27">
        <v>0</v>
      </c>
      <c r="H40" s="28">
        <v>467.80537389695814</v>
      </c>
      <c r="J40" s="38">
        <f t="shared" si="2"/>
        <v>6.4268326647645381E-3</v>
      </c>
      <c r="K40" s="39">
        <f t="shared" si="1"/>
        <v>1.1205369026474105E-3</v>
      </c>
      <c r="L40" s="39">
        <f t="shared" si="1"/>
        <v>3.7219564822959638E-3</v>
      </c>
      <c r="M40" s="39">
        <f t="shared" si="1"/>
        <v>0</v>
      </c>
      <c r="N40" s="39">
        <f t="shared" si="1"/>
        <v>0</v>
      </c>
      <c r="O40" s="40">
        <f t="shared" si="1"/>
        <v>4.429910612636704E-3</v>
      </c>
    </row>
    <row r="41" spans="1:15" x14ac:dyDescent="0.25">
      <c r="A41" s="55"/>
      <c r="B41" s="3" t="s">
        <v>44</v>
      </c>
      <c r="C41" s="32">
        <v>775.60068285498721</v>
      </c>
      <c r="D41" s="33">
        <v>26.405897941538413</v>
      </c>
      <c r="E41" s="33">
        <v>0</v>
      </c>
      <c r="F41" s="33">
        <v>0</v>
      </c>
      <c r="G41" s="33">
        <v>0</v>
      </c>
      <c r="H41" s="34">
        <v>802.00658079652567</v>
      </c>
      <c r="J41" s="41">
        <f t="shared" si="2"/>
        <v>1.2217027567282386E-2</v>
      </c>
      <c r="K41" s="42">
        <f t="shared" si="1"/>
        <v>3.2948723698739248E-3</v>
      </c>
      <c r="L41" s="42">
        <f t="shared" si="1"/>
        <v>0</v>
      </c>
      <c r="M41" s="42">
        <f t="shared" si="1"/>
        <v>0</v>
      </c>
      <c r="N41" s="42">
        <f t="shared" si="1"/>
        <v>0</v>
      </c>
      <c r="O41" s="43">
        <f t="shared" si="1"/>
        <v>7.5946486763907341E-3</v>
      </c>
    </row>
    <row r="42" spans="1:15" x14ac:dyDescent="0.25">
      <c r="A42" s="56" t="s">
        <v>45</v>
      </c>
      <c r="B42" s="4" t="s">
        <v>46</v>
      </c>
      <c r="C42" s="26">
        <v>784.83417121661114</v>
      </c>
      <c r="D42" s="27">
        <v>2.0438066559906378</v>
      </c>
      <c r="E42" s="27">
        <v>0</v>
      </c>
      <c r="F42" s="27">
        <v>2.1570296940880964</v>
      </c>
      <c r="G42" s="27">
        <v>0</v>
      </c>
      <c r="H42" s="28">
        <v>789.03500756668984</v>
      </c>
      <c r="J42" s="38">
        <f t="shared" si="2"/>
        <v>1.2362470685564467E-2</v>
      </c>
      <c r="K42" s="39">
        <f t="shared" si="1"/>
        <v>2.550218930292376E-4</v>
      </c>
      <c r="L42" s="39">
        <f t="shared" si="1"/>
        <v>0</v>
      </c>
      <c r="M42" s="39">
        <f t="shared" si="1"/>
        <v>1.166233067192967E-4</v>
      </c>
      <c r="N42" s="39">
        <f t="shared" si="1"/>
        <v>0</v>
      </c>
      <c r="O42" s="40">
        <f t="shared" si="1"/>
        <v>7.4718135977024308E-3</v>
      </c>
    </row>
    <row r="43" spans="1:15" x14ac:dyDescent="0.25">
      <c r="A43" s="55"/>
      <c r="B43" s="3" t="s">
        <v>47</v>
      </c>
      <c r="C43" s="32">
        <v>112.98705193681411</v>
      </c>
      <c r="D43" s="33">
        <v>175.2276075828928</v>
      </c>
      <c r="E43" s="33">
        <v>0.58040498407897789</v>
      </c>
      <c r="F43" s="33">
        <v>0</v>
      </c>
      <c r="G43" s="33">
        <v>0</v>
      </c>
      <c r="H43" s="34">
        <v>288.79506450378585</v>
      </c>
      <c r="J43" s="41">
        <f t="shared" si="2"/>
        <v>1.779737897054056E-3</v>
      </c>
      <c r="K43" s="42">
        <f t="shared" si="1"/>
        <v>2.1864532080757844E-2</v>
      </c>
      <c r="L43" s="42">
        <f t="shared" si="1"/>
        <v>4.2510863401037478E-5</v>
      </c>
      <c r="M43" s="42">
        <f t="shared" si="1"/>
        <v>0</v>
      </c>
      <c r="N43" s="42">
        <f t="shared" si="1"/>
        <v>0</v>
      </c>
      <c r="O43" s="43">
        <f t="shared" si="1"/>
        <v>2.7347619170450519E-3</v>
      </c>
    </row>
    <row r="44" spans="1:15" x14ac:dyDescent="0.25">
      <c r="A44" s="50" t="s">
        <v>48</v>
      </c>
      <c r="B44" s="4" t="s">
        <v>49</v>
      </c>
      <c r="C44" s="26">
        <v>482.8265100044963</v>
      </c>
      <c r="D44" s="27">
        <v>1.6051161472801487</v>
      </c>
      <c r="E44" s="27">
        <v>0</v>
      </c>
      <c r="F44" s="27">
        <v>0</v>
      </c>
      <c r="G44" s="27">
        <v>0</v>
      </c>
      <c r="H44" s="28">
        <v>484.43162615177641</v>
      </c>
      <c r="J44" s="38">
        <f t="shared" si="2"/>
        <v>7.6053372738488778E-3</v>
      </c>
      <c r="K44" s="39">
        <f t="shared" si="1"/>
        <v>2.002830146439523E-4</v>
      </c>
      <c r="L44" s="39">
        <f t="shared" si="1"/>
        <v>0</v>
      </c>
      <c r="M44" s="39">
        <f t="shared" si="1"/>
        <v>0</v>
      </c>
      <c r="N44" s="39">
        <f t="shared" si="1"/>
        <v>0</v>
      </c>
      <c r="O44" s="40">
        <f t="shared" si="1"/>
        <v>4.5873538901656571E-3</v>
      </c>
    </row>
    <row r="45" spans="1:15" x14ac:dyDescent="0.25">
      <c r="A45" s="51"/>
      <c r="B45" s="2" t="s">
        <v>50</v>
      </c>
      <c r="C45" s="26">
        <v>11.642353721163838</v>
      </c>
      <c r="D45" s="27">
        <v>2.3978983686410902</v>
      </c>
      <c r="E45" s="27">
        <v>0</v>
      </c>
      <c r="F45" s="27">
        <v>0</v>
      </c>
      <c r="G45" s="27">
        <v>0</v>
      </c>
      <c r="H45" s="28">
        <v>14.040252089804929</v>
      </c>
      <c r="J45" s="38">
        <f t="shared" si="2"/>
        <v>1.8338683745860589E-4</v>
      </c>
      <c r="K45" s="39">
        <f t="shared" si="1"/>
        <v>2.9920471169332208E-4</v>
      </c>
      <c r="L45" s="39">
        <f t="shared" si="1"/>
        <v>0</v>
      </c>
      <c r="M45" s="39">
        <f t="shared" si="1"/>
        <v>0</v>
      </c>
      <c r="N45" s="39">
        <f t="shared" si="1"/>
        <v>0</v>
      </c>
      <c r="O45" s="40">
        <f t="shared" si="1"/>
        <v>1.3295499625966557E-4</v>
      </c>
    </row>
    <row r="46" spans="1:15" x14ac:dyDescent="0.25">
      <c r="A46" s="52"/>
      <c r="B46" s="3" t="s">
        <v>51</v>
      </c>
      <c r="C46" s="32">
        <v>0</v>
      </c>
      <c r="D46" s="33">
        <v>0</v>
      </c>
      <c r="E46" s="33">
        <v>0.58040498407897789</v>
      </c>
      <c r="F46" s="33">
        <v>0</v>
      </c>
      <c r="G46" s="33">
        <v>0</v>
      </c>
      <c r="H46" s="34">
        <v>0.58040498407897789</v>
      </c>
      <c r="J46" s="41">
        <f t="shared" si="2"/>
        <v>0</v>
      </c>
      <c r="K46" s="42">
        <f t="shared" si="1"/>
        <v>0</v>
      </c>
      <c r="L46" s="42">
        <f t="shared" si="1"/>
        <v>4.2510863401037478E-5</v>
      </c>
      <c r="M46" s="42">
        <f t="shared" si="1"/>
        <v>0</v>
      </c>
      <c r="N46" s="42">
        <f t="shared" si="1"/>
        <v>0</v>
      </c>
      <c r="O46" s="43">
        <f t="shared" si="1"/>
        <v>5.4961792704096603E-6</v>
      </c>
    </row>
    <row r="47" spans="1:15" x14ac:dyDescent="0.25">
      <c r="A47" s="50" t="s">
        <v>52</v>
      </c>
      <c r="B47" s="4" t="s">
        <v>53</v>
      </c>
      <c r="C47" s="26">
        <v>14373.11291772545</v>
      </c>
      <c r="D47" s="27">
        <v>415.72056116447288</v>
      </c>
      <c r="E47" s="27">
        <v>67.890705366592471</v>
      </c>
      <c r="F47" s="27">
        <v>0</v>
      </c>
      <c r="G47" s="27">
        <v>553.57029281636801</v>
      </c>
      <c r="H47" s="28">
        <v>15410.294477072883</v>
      </c>
      <c r="J47" s="38">
        <f t="shared" si="2"/>
        <v>0.2264009310785321</v>
      </c>
      <c r="K47" s="39">
        <f t="shared" si="1"/>
        <v>5.1872736674278878E-2</v>
      </c>
      <c r="L47" s="39">
        <f t="shared" si="1"/>
        <v>4.9725494804616858E-3</v>
      </c>
      <c r="M47" s="39">
        <f t="shared" si="1"/>
        <v>0</v>
      </c>
      <c r="N47" s="39">
        <f t="shared" si="1"/>
        <v>0.28340549886159072</v>
      </c>
      <c r="O47" s="40">
        <f t="shared" si="1"/>
        <v>0.14592869354869514</v>
      </c>
    </row>
    <row r="48" spans="1:15" x14ac:dyDescent="0.25">
      <c r="A48" s="51"/>
      <c r="B48" s="2" t="s">
        <v>54</v>
      </c>
      <c r="C48" s="26">
        <v>9032.220460779783</v>
      </c>
      <c r="D48" s="27">
        <v>189.09786298655902</v>
      </c>
      <c r="E48" s="27">
        <v>16.28398940493965</v>
      </c>
      <c r="F48" s="27">
        <v>0</v>
      </c>
      <c r="G48" s="27">
        <v>1312.4670464843889</v>
      </c>
      <c r="H48" s="28">
        <v>10550.06935965567</v>
      </c>
      <c r="J48" s="38">
        <f t="shared" si="2"/>
        <v>0.14227280713179827</v>
      </c>
      <c r="K48" s="39">
        <f t="shared" si="1"/>
        <v>2.3595233357942731E-2</v>
      </c>
      <c r="L48" s="39">
        <f t="shared" si="1"/>
        <v>1.1926955629366794E-3</v>
      </c>
      <c r="M48" s="39">
        <f t="shared" si="1"/>
        <v>0</v>
      </c>
      <c r="N48" s="39">
        <f t="shared" si="1"/>
        <v>0.67192980345080522</v>
      </c>
      <c r="O48" s="40">
        <f t="shared" si="1"/>
        <v>9.9904504796659979E-2</v>
      </c>
    </row>
    <row r="49" spans="1:15" x14ac:dyDescent="0.25">
      <c r="A49" s="52"/>
      <c r="B49" s="3" t="s">
        <v>55</v>
      </c>
      <c r="C49" s="32">
        <v>0</v>
      </c>
      <c r="D49" s="33">
        <v>0</v>
      </c>
      <c r="E49" s="33">
        <v>0</v>
      </c>
      <c r="F49" s="33">
        <v>0</v>
      </c>
      <c r="G49" s="33">
        <v>0</v>
      </c>
      <c r="H49" s="34">
        <v>0</v>
      </c>
      <c r="J49" s="41">
        <f t="shared" si="2"/>
        <v>0</v>
      </c>
      <c r="K49" s="42">
        <f t="shared" si="1"/>
        <v>0</v>
      </c>
      <c r="L49" s="42">
        <f t="shared" si="1"/>
        <v>0</v>
      </c>
      <c r="M49" s="42">
        <f t="shared" si="1"/>
        <v>0</v>
      </c>
      <c r="N49" s="42">
        <f t="shared" si="1"/>
        <v>0</v>
      </c>
      <c r="O49" s="43">
        <f t="shared" si="1"/>
        <v>0</v>
      </c>
    </row>
    <row r="50" spans="1:15" x14ac:dyDescent="0.25">
      <c r="A50" s="50" t="s">
        <v>56</v>
      </c>
      <c r="B50" s="4" t="s">
        <v>57</v>
      </c>
      <c r="C50" s="26">
        <v>183.04316140796806</v>
      </c>
      <c r="D50" s="27">
        <v>1.3188441027525997</v>
      </c>
      <c r="E50" s="27">
        <v>7.5452647930267114</v>
      </c>
      <c r="F50" s="27">
        <v>9979.2489916569502</v>
      </c>
      <c r="G50" s="27">
        <v>0</v>
      </c>
      <c r="H50" s="28">
        <v>10171.156261960699</v>
      </c>
      <c r="J50" s="38">
        <f t="shared" si="2"/>
        <v>2.8832405622594998E-3</v>
      </c>
      <c r="K50" s="39">
        <f t="shared" si="1"/>
        <v>1.6456259143132713E-4</v>
      </c>
      <c r="L50" s="39">
        <f t="shared" si="1"/>
        <v>5.5264122421348706E-4</v>
      </c>
      <c r="M50" s="39">
        <f t="shared" si="1"/>
        <v>0.5395442720014354</v>
      </c>
      <c r="N50" s="39">
        <f t="shared" si="1"/>
        <v>0</v>
      </c>
      <c r="O50" s="40">
        <f t="shared" si="1"/>
        <v>9.6316364842723226E-2</v>
      </c>
    </row>
    <row r="51" spans="1:15" x14ac:dyDescent="0.25">
      <c r="A51" s="51"/>
      <c r="B51" s="2" t="s">
        <v>58</v>
      </c>
      <c r="C51" s="26">
        <v>10.340842415681889</v>
      </c>
      <c r="D51" s="27">
        <v>0</v>
      </c>
      <c r="E51" s="27">
        <v>0</v>
      </c>
      <c r="F51" s="27">
        <v>3383.0521871355527</v>
      </c>
      <c r="G51" s="27">
        <v>0</v>
      </c>
      <c r="H51" s="28">
        <v>3393.3930295512346</v>
      </c>
      <c r="J51" s="38">
        <f t="shared" si="2"/>
        <v>1.6288582469560454E-4</v>
      </c>
      <c r="K51" s="39">
        <f t="shared" si="1"/>
        <v>0</v>
      </c>
      <c r="L51" s="39">
        <f t="shared" si="1"/>
        <v>0</v>
      </c>
      <c r="M51" s="39">
        <f t="shared" si="1"/>
        <v>0.18291020005382613</v>
      </c>
      <c r="N51" s="39">
        <f t="shared" si="1"/>
        <v>0</v>
      </c>
      <c r="O51" s="40">
        <f t="shared" si="1"/>
        <v>3.2133935677634118E-2</v>
      </c>
    </row>
    <row r="52" spans="1:15" x14ac:dyDescent="0.25">
      <c r="A52" s="52"/>
      <c r="B52" s="3" t="s">
        <v>59</v>
      </c>
      <c r="C52" s="32">
        <v>0</v>
      </c>
      <c r="D52" s="33">
        <v>0</v>
      </c>
      <c r="E52" s="33">
        <v>0</v>
      </c>
      <c r="F52" s="33">
        <v>4087.4053449358576</v>
      </c>
      <c r="G52" s="33">
        <v>0</v>
      </c>
      <c r="H52" s="34">
        <v>4087.4053449358576</v>
      </c>
      <c r="J52" s="41">
        <f t="shared" si="2"/>
        <v>0</v>
      </c>
      <c r="K52" s="42">
        <f t="shared" si="1"/>
        <v>0</v>
      </c>
      <c r="L52" s="42">
        <f t="shared" si="1"/>
        <v>0</v>
      </c>
      <c r="M52" s="42">
        <f t="shared" si="1"/>
        <v>0.22099219520947336</v>
      </c>
      <c r="N52" s="42">
        <f t="shared" si="1"/>
        <v>0</v>
      </c>
      <c r="O52" s="43">
        <f t="shared" si="1"/>
        <v>3.8705926280504156E-2</v>
      </c>
    </row>
    <row r="53" spans="1:15" ht="15.75" x14ac:dyDescent="0.25">
      <c r="A53" s="15" t="s">
        <v>60</v>
      </c>
      <c r="B53" s="5" t="s">
        <v>61</v>
      </c>
      <c r="C53" s="32">
        <v>1024.5639136249156</v>
      </c>
      <c r="D53" s="33">
        <v>30.089375768751061</v>
      </c>
      <c r="E53" s="33">
        <v>0</v>
      </c>
      <c r="F53" s="33">
        <v>0</v>
      </c>
      <c r="G53" s="33">
        <v>69.958103086336422</v>
      </c>
      <c r="H53" s="34">
        <v>1124.6113924800031</v>
      </c>
      <c r="J53" s="41">
        <f t="shared" si="2"/>
        <v>1.6138621140872087E-2</v>
      </c>
      <c r="K53" s="42">
        <f t="shared" si="1"/>
        <v>3.7544889807082211E-3</v>
      </c>
      <c r="L53" s="42">
        <f t="shared" si="1"/>
        <v>0</v>
      </c>
      <c r="M53" s="42">
        <f t="shared" si="1"/>
        <v>0</v>
      </c>
      <c r="N53" s="42">
        <f t="shared" si="1"/>
        <v>3.5815706445740711E-2</v>
      </c>
      <c r="O53" s="43">
        <f t="shared" si="1"/>
        <v>1.0649573990863687E-2</v>
      </c>
    </row>
    <row r="54" spans="1:15" x14ac:dyDescent="0.25">
      <c r="A54" s="50" t="s">
        <v>62</v>
      </c>
      <c r="B54" s="4" t="s">
        <v>63</v>
      </c>
      <c r="C54" s="26">
        <v>50.528401571907416</v>
      </c>
      <c r="D54" s="27">
        <v>0</v>
      </c>
      <c r="E54" s="27">
        <v>0</v>
      </c>
      <c r="F54" s="27">
        <v>0</v>
      </c>
      <c r="G54" s="27">
        <v>0</v>
      </c>
      <c r="H54" s="28">
        <v>50.528401571907416</v>
      </c>
      <c r="J54" s="38">
        <f t="shared" si="2"/>
        <v>7.9590811171336275E-4</v>
      </c>
      <c r="K54" s="39">
        <f t="shared" si="1"/>
        <v>0</v>
      </c>
      <c r="L54" s="39">
        <f t="shared" si="1"/>
        <v>0</v>
      </c>
      <c r="M54" s="39">
        <f t="shared" si="1"/>
        <v>0</v>
      </c>
      <c r="N54" s="39">
        <f t="shared" si="1"/>
        <v>0</v>
      </c>
      <c r="O54" s="40">
        <f t="shared" si="1"/>
        <v>4.7848168245340726E-4</v>
      </c>
    </row>
    <row r="55" spans="1:15" x14ac:dyDescent="0.25">
      <c r="A55" s="51"/>
      <c r="B55" s="2" t="s">
        <v>64</v>
      </c>
      <c r="C55" s="26">
        <v>73.911635377770267</v>
      </c>
      <c r="D55" s="27">
        <v>3.6940786492493984</v>
      </c>
      <c r="E55" s="27">
        <v>0.24874499317670476</v>
      </c>
      <c r="F55" s="27">
        <v>0</v>
      </c>
      <c r="G55" s="27">
        <v>0</v>
      </c>
      <c r="H55" s="28">
        <v>77.854459020196373</v>
      </c>
      <c r="J55" s="38">
        <f t="shared" si="2"/>
        <v>1.1642337441339931E-3</v>
      </c>
      <c r="K55" s="39">
        <f t="shared" si="1"/>
        <v>4.6093935909698202E-4</v>
      </c>
      <c r="L55" s="39">
        <f t="shared" si="1"/>
        <v>1.8218941457587488E-5</v>
      </c>
      <c r="M55" s="39">
        <f t="shared" si="1"/>
        <v>0</v>
      </c>
      <c r="N55" s="39">
        <f t="shared" si="1"/>
        <v>0</v>
      </c>
      <c r="O55" s="40">
        <f t="shared" si="1"/>
        <v>7.3724739709942844E-4</v>
      </c>
    </row>
    <row r="56" spans="1:15" x14ac:dyDescent="0.25">
      <c r="A56" s="51"/>
      <c r="B56" s="2" t="s">
        <v>65</v>
      </c>
      <c r="C56" s="26">
        <v>121.1159920454604</v>
      </c>
      <c r="D56" s="27">
        <v>0</v>
      </c>
      <c r="E56" s="27">
        <v>0</v>
      </c>
      <c r="F56" s="27">
        <v>0</v>
      </c>
      <c r="G56" s="27">
        <v>0</v>
      </c>
      <c r="H56" s="28">
        <v>121.1159920454604</v>
      </c>
      <c r="J56" s="38">
        <f t="shared" si="2"/>
        <v>1.9077825050533082E-3</v>
      </c>
      <c r="K56" s="39">
        <f t="shared" si="1"/>
        <v>0</v>
      </c>
      <c r="L56" s="39">
        <f t="shared" si="1"/>
        <v>0</v>
      </c>
      <c r="M56" s="39">
        <f t="shared" si="1"/>
        <v>0</v>
      </c>
      <c r="N56" s="39">
        <f t="shared" si="1"/>
        <v>0</v>
      </c>
      <c r="O56" s="40">
        <f t="shared" si="1"/>
        <v>1.1469150387322998E-3</v>
      </c>
    </row>
    <row r="57" spans="1:15" x14ac:dyDescent="0.25">
      <c r="A57" s="51"/>
      <c r="B57" s="2" t="s">
        <v>66</v>
      </c>
      <c r="C57" s="26">
        <v>29.323397902132744</v>
      </c>
      <c r="D57" s="27">
        <v>0</v>
      </c>
      <c r="E57" s="27">
        <v>0</v>
      </c>
      <c r="F57" s="27">
        <v>0</v>
      </c>
      <c r="G57" s="27">
        <v>0</v>
      </c>
      <c r="H57" s="28">
        <v>29.323397902132744</v>
      </c>
      <c r="J57" s="38">
        <f t="shared" si="2"/>
        <v>4.6189330212816055E-4</v>
      </c>
      <c r="K57" s="39">
        <f t="shared" si="1"/>
        <v>0</v>
      </c>
      <c r="L57" s="39">
        <f t="shared" si="1"/>
        <v>0</v>
      </c>
      <c r="M57" s="39">
        <f t="shared" si="1"/>
        <v>0</v>
      </c>
      <c r="N57" s="39">
        <f t="shared" si="1"/>
        <v>0</v>
      </c>
      <c r="O57" s="40">
        <f t="shared" si="1"/>
        <v>2.7767964801926224E-4</v>
      </c>
    </row>
    <row r="58" spans="1:15" x14ac:dyDescent="0.25">
      <c r="A58" s="51"/>
      <c r="B58" s="2" t="s">
        <v>67</v>
      </c>
      <c r="C58" s="26">
        <v>0</v>
      </c>
      <c r="D58" s="27">
        <v>0</v>
      </c>
      <c r="E58" s="27">
        <v>0</v>
      </c>
      <c r="F58" s="27">
        <v>0</v>
      </c>
      <c r="G58" s="27">
        <v>0</v>
      </c>
      <c r="H58" s="28">
        <v>0</v>
      </c>
      <c r="J58" s="38">
        <f t="shared" si="2"/>
        <v>0</v>
      </c>
      <c r="K58" s="39">
        <f t="shared" si="2"/>
        <v>0</v>
      </c>
      <c r="L58" s="39">
        <f t="shared" si="2"/>
        <v>0</v>
      </c>
      <c r="M58" s="39">
        <f t="shared" si="2"/>
        <v>0</v>
      </c>
      <c r="N58" s="39">
        <f t="shared" si="2"/>
        <v>0</v>
      </c>
      <c r="O58" s="40">
        <f t="shared" si="2"/>
        <v>0</v>
      </c>
    </row>
    <row r="59" spans="1:15" x14ac:dyDescent="0.25">
      <c r="A59" s="52"/>
      <c r="B59" s="3" t="s">
        <v>68</v>
      </c>
      <c r="C59" s="32">
        <v>51.111613940051861</v>
      </c>
      <c r="D59" s="33">
        <v>2.517793287073145</v>
      </c>
      <c r="E59" s="33">
        <v>0.24874499317670476</v>
      </c>
      <c r="F59" s="33">
        <v>0</v>
      </c>
      <c r="G59" s="33">
        <v>0</v>
      </c>
      <c r="H59" s="34">
        <v>53.878152220301715</v>
      </c>
      <c r="J59" s="41">
        <f t="shared" si="2"/>
        <v>8.0509469668769919E-4</v>
      </c>
      <c r="K59" s="42">
        <f t="shared" si="2"/>
        <v>3.1416494727798822E-4</v>
      </c>
      <c r="L59" s="42">
        <f t="shared" si="2"/>
        <v>1.8218941457587488E-5</v>
      </c>
      <c r="M59" s="42">
        <f t="shared" si="2"/>
        <v>0</v>
      </c>
      <c r="N59" s="42">
        <f t="shared" si="2"/>
        <v>0</v>
      </c>
      <c r="O59" s="43">
        <f t="shared" si="2"/>
        <v>5.102023440255361E-4</v>
      </c>
    </row>
    <row r="60" spans="1:15" x14ac:dyDescent="0.25">
      <c r="A60" s="50" t="s">
        <v>69</v>
      </c>
      <c r="B60" s="4" t="s">
        <v>70</v>
      </c>
      <c r="C60" s="26">
        <v>2093.7332695924988</v>
      </c>
      <c r="D60" s="27">
        <v>16.379407247654012</v>
      </c>
      <c r="E60" s="27">
        <v>41.457498862784135</v>
      </c>
      <c r="F60" s="27">
        <v>0</v>
      </c>
      <c r="G60" s="27">
        <v>0</v>
      </c>
      <c r="H60" s="28">
        <v>2151.5701757029369</v>
      </c>
      <c r="J60" s="38">
        <f t="shared" si="2"/>
        <v>3.29798537296161E-2</v>
      </c>
      <c r="K60" s="39">
        <f t="shared" si="2"/>
        <v>2.0437879633819311E-3</v>
      </c>
      <c r="L60" s="39">
        <f t="shared" si="2"/>
        <v>3.0364902429312482E-3</v>
      </c>
      <c r="M60" s="39">
        <f t="shared" si="2"/>
        <v>0</v>
      </c>
      <c r="N60" s="39">
        <f t="shared" si="2"/>
        <v>0</v>
      </c>
      <c r="O60" s="40">
        <f t="shared" si="2"/>
        <v>2.0374420831853198E-2</v>
      </c>
    </row>
    <row r="61" spans="1:15" x14ac:dyDescent="0.25">
      <c r="A61" s="52"/>
      <c r="B61" s="3" t="s">
        <v>71</v>
      </c>
      <c r="C61" s="32">
        <v>1231.7257570048598</v>
      </c>
      <c r="D61" s="33">
        <v>18.043438275213504</v>
      </c>
      <c r="E61" s="33">
        <v>26.782322676967233</v>
      </c>
      <c r="F61" s="33">
        <v>0</v>
      </c>
      <c r="G61" s="33">
        <v>0</v>
      </c>
      <c r="H61" s="34">
        <v>1276.5515179570407</v>
      </c>
      <c r="J61" s="41">
        <f t="shared" si="2"/>
        <v>1.9401771892810005E-2</v>
      </c>
      <c r="K61" s="42">
        <f t="shared" si="2"/>
        <v>2.251422252791718E-3</v>
      </c>
      <c r="L61" s="42">
        <f t="shared" si="2"/>
        <v>1.9616297104852859E-3</v>
      </c>
      <c r="M61" s="42">
        <f t="shared" si="2"/>
        <v>0</v>
      </c>
      <c r="N61" s="42">
        <f t="shared" si="2"/>
        <v>0</v>
      </c>
      <c r="O61" s="43">
        <f t="shared" si="2"/>
        <v>1.2088379981331719E-2</v>
      </c>
    </row>
    <row r="62" spans="1:15" x14ac:dyDescent="0.25">
      <c r="A62" s="50" t="s">
        <v>72</v>
      </c>
      <c r="B62" s="2" t="s">
        <v>73</v>
      </c>
      <c r="C62" s="26">
        <v>0</v>
      </c>
      <c r="D62" s="27">
        <v>0</v>
      </c>
      <c r="E62" s="27">
        <v>0</v>
      </c>
      <c r="F62" s="27">
        <v>0</v>
      </c>
      <c r="G62" s="27">
        <v>0</v>
      </c>
      <c r="H62" s="28">
        <v>0</v>
      </c>
      <c r="J62" s="38">
        <f t="shared" si="2"/>
        <v>0</v>
      </c>
      <c r="K62" s="39">
        <f t="shared" si="2"/>
        <v>0</v>
      </c>
      <c r="L62" s="39">
        <f t="shared" si="2"/>
        <v>0</v>
      </c>
      <c r="M62" s="39">
        <f t="shared" si="2"/>
        <v>0</v>
      </c>
      <c r="N62" s="39">
        <f t="shared" si="2"/>
        <v>0</v>
      </c>
      <c r="O62" s="40">
        <f t="shared" si="2"/>
        <v>0</v>
      </c>
    </row>
    <row r="63" spans="1:15" x14ac:dyDescent="0.25">
      <c r="A63" s="51"/>
      <c r="B63" s="2" t="s">
        <v>74</v>
      </c>
      <c r="C63" s="26">
        <v>0</v>
      </c>
      <c r="D63" s="27">
        <v>0</v>
      </c>
      <c r="E63" s="27">
        <v>0</v>
      </c>
      <c r="F63" s="27">
        <v>0</v>
      </c>
      <c r="G63" s="27">
        <v>0</v>
      </c>
      <c r="H63" s="28">
        <v>0</v>
      </c>
      <c r="J63" s="38">
        <f t="shared" si="2"/>
        <v>0</v>
      </c>
      <c r="K63" s="39">
        <f t="shared" si="2"/>
        <v>0</v>
      </c>
      <c r="L63" s="39">
        <f t="shared" si="2"/>
        <v>0</v>
      </c>
      <c r="M63" s="39">
        <f t="shared" si="2"/>
        <v>0</v>
      </c>
      <c r="N63" s="39">
        <f t="shared" si="2"/>
        <v>0</v>
      </c>
      <c r="O63" s="40">
        <f t="shared" si="2"/>
        <v>0</v>
      </c>
    </row>
    <row r="64" spans="1:15" x14ac:dyDescent="0.25">
      <c r="A64" s="52"/>
      <c r="B64" s="2" t="s">
        <v>75</v>
      </c>
      <c r="C64" s="32">
        <v>0</v>
      </c>
      <c r="D64" s="33">
        <v>0</v>
      </c>
      <c r="E64" s="33">
        <v>0</v>
      </c>
      <c r="F64" s="33">
        <v>0</v>
      </c>
      <c r="G64" s="33">
        <v>0</v>
      </c>
      <c r="H64" s="34">
        <v>0</v>
      </c>
      <c r="J64" s="41">
        <f t="shared" si="2"/>
        <v>0</v>
      </c>
      <c r="K64" s="42">
        <f t="shared" si="2"/>
        <v>0</v>
      </c>
      <c r="L64" s="42">
        <f t="shared" si="2"/>
        <v>0</v>
      </c>
      <c r="M64" s="42">
        <f t="shared" si="2"/>
        <v>0</v>
      </c>
      <c r="N64" s="42">
        <f t="shared" si="2"/>
        <v>0</v>
      </c>
      <c r="O64" s="43">
        <f t="shared" si="2"/>
        <v>0</v>
      </c>
    </row>
    <row r="65" spans="1:15" x14ac:dyDescent="0.25">
      <c r="A65" s="50" t="s">
        <v>76</v>
      </c>
      <c r="B65" s="4" t="s">
        <v>77</v>
      </c>
      <c r="C65" s="26">
        <v>214.76666441876284</v>
      </c>
      <c r="D65" s="27">
        <v>0</v>
      </c>
      <c r="E65" s="27">
        <v>0</v>
      </c>
      <c r="F65" s="27">
        <v>0</v>
      </c>
      <c r="G65" s="27">
        <v>0</v>
      </c>
      <c r="H65" s="28">
        <v>214.76666441876284</v>
      </c>
      <c r="J65" s="38">
        <f t="shared" si="2"/>
        <v>3.3829395947397333E-3</v>
      </c>
      <c r="K65" s="39">
        <f t="shared" si="2"/>
        <v>0</v>
      </c>
      <c r="L65" s="39">
        <f t="shared" si="2"/>
        <v>0</v>
      </c>
      <c r="M65" s="39">
        <f t="shared" si="2"/>
        <v>0</v>
      </c>
      <c r="N65" s="39">
        <f t="shared" si="2"/>
        <v>0</v>
      </c>
      <c r="O65" s="40">
        <f t="shared" si="2"/>
        <v>2.0337456109660343E-3</v>
      </c>
    </row>
    <row r="66" spans="1:15" x14ac:dyDescent="0.25">
      <c r="A66" s="51"/>
      <c r="B66" s="2" t="s">
        <v>78</v>
      </c>
      <c r="C66" s="26">
        <v>0</v>
      </c>
      <c r="D66" s="27">
        <v>0</v>
      </c>
      <c r="E66" s="27">
        <v>0</v>
      </c>
      <c r="F66" s="27">
        <v>0</v>
      </c>
      <c r="G66" s="27">
        <v>0</v>
      </c>
      <c r="H66" s="28">
        <v>0</v>
      </c>
      <c r="J66" s="38">
        <f t="shared" si="2"/>
        <v>0</v>
      </c>
      <c r="K66" s="39">
        <f t="shared" si="2"/>
        <v>0</v>
      </c>
      <c r="L66" s="39">
        <f t="shared" si="2"/>
        <v>0</v>
      </c>
      <c r="M66" s="39">
        <f t="shared" si="2"/>
        <v>0</v>
      </c>
      <c r="N66" s="39">
        <f t="shared" si="2"/>
        <v>0</v>
      </c>
      <c r="O66" s="40">
        <f t="shared" si="2"/>
        <v>0</v>
      </c>
    </row>
    <row r="67" spans="1:15" x14ac:dyDescent="0.25">
      <c r="A67" s="52"/>
      <c r="B67" s="3" t="s">
        <v>79</v>
      </c>
      <c r="C67" s="32">
        <v>928.74740491751686</v>
      </c>
      <c r="D67" s="33">
        <v>28.697231895358087</v>
      </c>
      <c r="E67" s="33">
        <v>0.99497997270681904</v>
      </c>
      <c r="F67" s="33">
        <v>14.601431775365572</v>
      </c>
      <c r="G67" s="33">
        <v>0</v>
      </c>
      <c r="H67" s="34">
        <v>973.04104856094727</v>
      </c>
      <c r="J67" s="41">
        <f t="shared" si="2"/>
        <v>1.4629348451773763E-2</v>
      </c>
      <c r="K67" s="42">
        <f t="shared" si="2"/>
        <v>3.5807801981670223E-3</v>
      </c>
      <c r="L67" s="42">
        <f t="shared" si="2"/>
        <v>7.2875765830349951E-5</v>
      </c>
      <c r="M67" s="42">
        <f t="shared" si="2"/>
        <v>7.8945007625370054E-4</v>
      </c>
      <c r="N67" s="42">
        <f t="shared" si="2"/>
        <v>0</v>
      </c>
      <c r="O67" s="43">
        <f t="shared" si="2"/>
        <v>9.2142696686950461E-3</v>
      </c>
    </row>
    <row r="68" spans="1:15" x14ac:dyDescent="0.25">
      <c r="A68" s="50" t="s">
        <v>80</v>
      </c>
      <c r="B68" s="4" t="s">
        <v>81</v>
      </c>
      <c r="C68" s="26">
        <v>190.50390314746369</v>
      </c>
      <c r="D68" s="27">
        <v>0</v>
      </c>
      <c r="E68" s="27">
        <v>0</v>
      </c>
      <c r="F68" s="27">
        <v>0</v>
      </c>
      <c r="G68" s="27">
        <v>0</v>
      </c>
      <c r="H68" s="28">
        <v>190.50390314746369</v>
      </c>
      <c r="J68" s="38">
        <f t="shared" si="2"/>
        <v>3.0007599114796114E-3</v>
      </c>
      <c r="K68" s="39">
        <f t="shared" si="2"/>
        <v>0</v>
      </c>
      <c r="L68" s="39">
        <f t="shared" si="2"/>
        <v>0</v>
      </c>
      <c r="M68" s="39">
        <f t="shared" si="2"/>
        <v>0</v>
      </c>
      <c r="N68" s="39">
        <f t="shared" si="2"/>
        <v>0</v>
      </c>
      <c r="O68" s="40">
        <f t="shared" si="2"/>
        <v>1.8039879603596654E-3</v>
      </c>
    </row>
    <row r="69" spans="1:15" x14ac:dyDescent="0.25">
      <c r="A69" s="52"/>
      <c r="B69" s="3" t="s">
        <v>82</v>
      </c>
      <c r="C69" s="32">
        <v>1024.3755668301251</v>
      </c>
      <c r="D69" s="33">
        <v>100.98855759970938</v>
      </c>
      <c r="E69" s="33">
        <v>142.17532612335415</v>
      </c>
      <c r="F69" s="33">
        <v>988.74922669776652</v>
      </c>
      <c r="G69" s="33">
        <v>0</v>
      </c>
      <c r="H69" s="34">
        <v>2256.2886772509555</v>
      </c>
      <c r="J69" s="41">
        <f t="shared" si="2"/>
        <v>1.613565435907956E-2</v>
      </c>
      <c r="K69" s="42">
        <f t="shared" si="2"/>
        <v>1.2601139671348668E-2</v>
      </c>
      <c r="L69" s="42">
        <f t="shared" si="2"/>
        <v>1.0413411382775848E-2</v>
      </c>
      <c r="M69" s="42">
        <f t="shared" si="2"/>
        <v>5.3458329595406841E-2</v>
      </c>
      <c r="N69" s="42">
        <f t="shared" si="2"/>
        <v>0</v>
      </c>
      <c r="O69" s="43">
        <f t="shared" si="2"/>
        <v>2.1366058866026702E-2</v>
      </c>
    </row>
    <row r="70" spans="1:15" ht="16.5" thickBot="1" x14ac:dyDescent="0.3">
      <c r="A70" s="16" t="s">
        <v>83</v>
      </c>
      <c r="B70" s="6"/>
      <c r="C70" s="26">
        <v>2224.1699249193393</v>
      </c>
      <c r="D70" s="27">
        <v>50.867569446337981</v>
      </c>
      <c r="E70" s="27">
        <v>15.654043936683038</v>
      </c>
      <c r="F70" s="27">
        <v>0</v>
      </c>
      <c r="G70" s="27">
        <v>0.11140009406111705</v>
      </c>
      <c r="H70" s="28">
        <v>2290.8029383964213</v>
      </c>
      <c r="J70" s="38">
        <f t="shared" si="2"/>
        <v>3.5034452505942941E-2</v>
      </c>
      <c r="K70" s="39">
        <f t="shared" si="2"/>
        <v>6.3471482568949727E-3</v>
      </c>
      <c r="L70" s="39">
        <f t="shared" si="2"/>
        <v>1.146556183562371E-3</v>
      </c>
      <c r="M70" s="39">
        <f t="shared" si="2"/>
        <v>0</v>
      </c>
      <c r="N70" s="39">
        <f t="shared" si="2"/>
        <v>5.7032322074212114E-5</v>
      </c>
      <c r="O70" s="40">
        <f t="shared" si="2"/>
        <v>2.1692893700055973E-2</v>
      </c>
    </row>
    <row r="71" spans="1:15" ht="15.75" thickBot="1" x14ac:dyDescent="0.3">
      <c r="C71" s="29">
        <v>63485.220000000008</v>
      </c>
      <c r="D71" s="30">
        <v>8014.2400000000025</v>
      </c>
      <c r="E71" s="30">
        <v>13653.097999999998</v>
      </c>
      <c r="F71" s="30">
        <v>18495.700000000004</v>
      </c>
      <c r="G71" s="30">
        <v>1953.2800000000002</v>
      </c>
      <c r="H71" s="31">
        <v>105601.53799999999</v>
      </c>
      <c r="J71" s="44">
        <f>SUM(J7:J70)</f>
        <v>0.99999999999999989</v>
      </c>
      <c r="K71" s="45">
        <f t="shared" ref="K71:O71" si="3">SUM(K7:K70)</f>
        <v>0.99999999999999989</v>
      </c>
      <c r="L71" s="45">
        <f t="shared" si="3"/>
        <v>1</v>
      </c>
      <c r="M71" s="45">
        <f t="shared" si="3"/>
        <v>1</v>
      </c>
      <c r="N71" s="45">
        <f t="shared" si="3"/>
        <v>1</v>
      </c>
      <c r="O71" s="46">
        <f t="shared" si="3"/>
        <v>1.0000000000000004</v>
      </c>
    </row>
    <row r="79" spans="1:15" x14ac:dyDescent="0.25">
      <c r="A79" s="47" t="s">
        <v>94</v>
      </c>
    </row>
    <row r="80" spans="1:15" ht="48" customHeight="1" x14ac:dyDescent="0.25">
      <c r="A80" s="49" t="s">
        <v>95</v>
      </c>
      <c r="B80" s="49"/>
      <c r="C80" s="49"/>
      <c r="D80" s="49"/>
      <c r="E80" s="49"/>
      <c r="F80" s="49"/>
      <c r="G80" s="49"/>
      <c r="H80" s="49"/>
      <c r="I80" s="49"/>
      <c r="J80" s="49"/>
    </row>
    <row r="81" spans="1:10" x14ac:dyDescent="0.25">
      <c r="A81" s="47" t="s">
        <v>96</v>
      </c>
    </row>
    <row r="82" spans="1:10" ht="33"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42578125" style="7" bestFit="1" customWidth="1"/>
    <col min="6" max="6" width="11.140625" style="7" bestFit="1" customWidth="1"/>
    <col min="7" max="7" width="14.7109375" style="7" bestFit="1" customWidth="1"/>
    <col min="8" max="8" width="9.140625" style="7"/>
    <col min="9" max="9" width="14.42578125" style="7" bestFit="1" customWidth="1"/>
    <col min="10" max="10" width="12.28515625" style="7" bestFit="1" customWidth="1"/>
    <col min="11" max="11" width="13.42578125" style="7" bestFit="1" customWidth="1"/>
    <col min="12" max="12" width="11.140625" style="7" bestFit="1" customWidth="1"/>
    <col min="13" max="13" width="14.7109375" style="7" bestFit="1" customWidth="1"/>
    <col min="14" max="16384" width="9.140625" style="7"/>
  </cols>
  <sheetData>
    <row r="3" spans="1:13" x14ac:dyDescent="0.25">
      <c r="C3" s="9" t="s">
        <v>84</v>
      </c>
      <c r="D3" s="9"/>
      <c r="I3" s="9" t="s">
        <v>85</v>
      </c>
      <c r="J3" s="9"/>
    </row>
    <row r="4" spans="1:13" ht="15.75" thickBot="1" x14ac:dyDescent="0.3">
      <c r="C4" s="9"/>
      <c r="D4" s="9"/>
      <c r="I4" s="9"/>
      <c r="J4" s="9"/>
    </row>
    <row r="5" spans="1:13" ht="15.75" thickBot="1" x14ac:dyDescent="0.3">
      <c r="C5" s="20" t="s">
        <v>91</v>
      </c>
      <c r="D5" s="21" t="s">
        <v>87</v>
      </c>
      <c r="E5" s="21" t="s">
        <v>86</v>
      </c>
      <c r="F5" s="21" t="s">
        <v>52</v>
      </c>
      <c r="G5" s="22" t="s">
        <v>90</v>
      </c>
      <c r="I5" s="20" t="str">
        <f>C5</f>
        <v>Residual waste</v>
      </c>
      <c r="J5" s="21" t="str">
        <f t="shared" ref="J5:M5" si="0">D5</f>
        <v>Dry recycling</v>
      </c>
      <c r="K5" s="21" t="str">
        <f t="shared" si="0"/>
        <v>Garden waste</v>
      </c>
      <c r="L5" s="21" t="str">
        <f t="shared" si="0"/>
        <v>Food waste</v>
      </c>
      <c r="M5" s="22" t="str">
        <f t="shared" si="0"/>
        <v>Kerbside waste</v>
      </c>
    </row>
    <row r="6" spans="1:13" ht="15.75" thickBot="1" x14ac:dyDescent="0.3">
      <c r="A6" s="13" t="s">
        <v>0</v>
      </c>
      <c r="B6" s="13" t="s">
        <v>1</v>
      </c>
      <c r="C6" s="17" t="s">
        <v>92</v>
      </c>
      <c r="D6" s="18" t="s">
        <v>92</v>
      </c>
      <c r="E6" s="18" t="s">
        <v>92</v>
      </c>
      <c r="F6" s="18" t="s">
        <v>92</v>
      </c>
      <c r="G6" s="19" t="s">
        <v>92</v>
      </c>
      <c r="I6" s="17" t="s">
        <v>93</v>
      </c>
      <c r="J6" s="18" t="s">
        <v>93</v>
      </c>
      <c r="K6" s="18" t="s">
        <v>93</v>
      </c>
      <c r="L6" s="18" t="s">
        <v>93</v>
      </c>
      <c r="M6" s="19" t="s">
        <v>93</v>
      </c>
    </row>
    <row r="7" spans="1:13" x14ac:dyDescent="0.25">
      <c r="A7" s="53" t="s">
        <v>2</v>
      </c>
      <c r="B7" s="1" t="s">
        <v>3</v>
      </c>
      <c r="C7" s="23">
        <v>522.03478798456536</v>
      </c>
      <c r="D7" s="24">
        <v>885.08602163948865</v>
      </c>
      <c r="E7" s="24">
        <v>0</v>
      </c>
      <c r="F7" s="24">
        <v>0</v>
      </c>
      <c r="G7" s="25">
        <v>1407.1208096240539</v>
      </c>
      <c r="I7" s="35">
        <f t="shared" ref="I7:I38" si="1">C7/C$71</f>
        <v>2.563082426500729E-2</v>
      </c>
      <c r="J7" s="36">
        <f t="shared" ref="J7:J38" si="2">D7/D$71</f>
        <v>0.14903707355998955</v>
      </c>
      <c r="K7" s="36">
        <f t="shared" ref="K7:K38" si="3">E7/E$71</f>
        <v>0</v>
      </c>
      <c r="L7" s="36">
        <f t="shared" ref="L7:L38" si="4">F7/F$71</f>
        <v>0</v>
      </c>
      <c r="M7" s="37">
        <f t="shared" ref="M7:M38" si="5">G7/G$71</f>
        <v>4.552939293252467E-2</v>
      </c>
    </row>
    <row r="8" spans="1:13" x14ac:dyDescent="0.25">
      <c r="A8" s="54"/>
      <c r="B8" s="2" t="s">
        <v>4</v>
      </c>
      <c r="C8" s="26">
        <v>250.07781351854928</v>
      </c>
      <c r="D8" s="27">
        <v>352.33917370304152</v>
      </c>
      <c r="E8" s="27">
        <v>0</v>
      </c>
      <c r="F8" s="27">
        <v>0</v>
      </c>
      <c r="G8" s="28">
        <v>602.41698722159083</v>
      </c>
      <c r="I8" s="38">
        <f t="shared" si="1"/>
        <v>1.227830144350593E-2</v>
      </c>
      <c r="J8" s="39">
        <f t="shared" si="2"/>
        <v>5.9329373716665752E-2</v>
      </c>
      <c r="K8" s="39">
        <f t="shared" si="3"/>
        <v>0</v>
      </c>
      <c r="L8" s="39">
        <f t="shared" si="4"/>
        <v>0</v>
      </c>
      <c r="M8" s="40">
        <f t="shared" si="5"/>
        <v>1.9492057492751787E-2</v>
      </c>
    </row>
    <row r="9" spans="1:13" x14ac:dyDescent="0.25">
      <c r="A9" s="54"/>
      <c r="B9" s="2" t="s">
        <v>5</v>
      </c>
      <c r="C9" s="26">
        <v>901.23458705025143</v>
      </c>
      <c r="D9" s="27">
        <v>275.78481121590931</v>
      </c>
      <c r="E9" s="27">
        <v>0</v>
      </c>
      <c r="F9" s="27">
        <v>0</v>
      </c>
      <c r="G9" s="28">
        <v>1177.0193982661608</v>
      </c>
      <c r="I9" s="38">
        <f t="shared" si="1"/>
        <v>4.4248747121646559E-2</v>
      </c>
      <c r="J9" s="39">
        <f t="shared" si="2"/>
        <v>4.6438606181778509E-2</v>
      </c>
      <c r="K9" s="39">
        <f t="shared" si="3"/>
        <v>0</v>
      </c>
      <c r="L9" s="39">
        <f t="shared" si="4"/>
        <v>0</v>
      </c>
      <c r="M9" s="40">
        <f t="shared" si="5"/>
        <v>3.8084134856325072E-2</v>
      </c>
    </row>
    <row r="10" spans="1:13" x14ac:dyDescent="0.25">
      <c r="A10" s="55"/>
      <c r="B10" s="3" t="s">
        <v>6</v>
      </c>
      <c r="C10" s="32">
        <v>924.28001808576812</v>
      </c>
      <c r="D10" s="33">
        <v>130.96282134003857</v>
      </c>
      <c r="E10" s="33">
        <v>0</v>
      </c>
      <c r="F10" s="33">
        <v>1.832482993197279</v>
      </c>
      <c r="G10" s="34">
        <v>1057.0753224190041</v>
      </c>
      <c r="I10" s="41">
        <f t="shared" si="1"/>
        <v>4.538022993960799E-2</v>
      </c>
      <c r="J10" s="42">
        <f t="shared" si="2"/>
        <v>2.205245045167966E-2</v>
      </c>
      <c r="K10" s="42">
        <f t="shared" si="3"/>
        <v>0</v>
      </c>
      <c r="L10" s="42">
        <f t="shared" si="4"/>
        <v>1.1337868480725626E-3</v>
      </c>
      <c r="M10" s="43">
        <f t="shared" si="5"/>
        <v>3.420317387428063E-2</v>
      </c>
    </row>
    <row r="11" spans="1:13" x14ac:dyDescent="0.25">
      <c r="A11" s="56" t="s">
        <v>7</v>
      </c>
      <c r="B11" s="4" t="s">
        <v>8</v>
      </c>
      <c r="C11" s="26">
        <v>143.42492158531553</v>
      </c>
      <c r="D11" s="27">
        <v>226.3523942597451</v>
      </c>
      <c r="E11" s="27">
        <v>0</v>
      </c>
      <c r="F11" s="27">
        <v>0</v>
      </c>
      <c r="G11" s="28">
        <v>369.77731584506063</v>
      </c>
      <c r="I11" s="38">
        <f t="shared" si="1"/>
        <v>7.0418658774984971E-3</v>
      </c>
      <c r="J11" s="39">
        <f t="shared" si="2"/>
        <v>3.8114824558273509E-2</v>
      </c>
      <c r="K11" s="39">
        <f t="shared" si="3"/>
        <v>0</v>
      </c>
      <c r="L11" s="39">
        <f t="shared" si="4"/>
        <v>0</v>
      </c>
      <c r="M11" s="40">
        <f t="shared" si="5"/>
        <v>1.1964670407469929E-2</v>
      </c>
    </row>
    <row r="12" spans="1:13" x14ac:dyDescent="0.25">
      <c r="A12" s="54"/>
      <c r="B12" s="2" t="s">
        <v>9</v>
      </c>
      <c r="C12" s="26">
        <v>796.49865487687077</v>
      </c>
      <c r="D12" s="27">
        <v>786.16520933959168</v>
      </c>
      <c r="E12" s="27">
        <v>0</v>
      </c>
      <c r="F12" s="27">
        <v>0</v>
      </c>
      <c r="G12" s="28">
        <v>1582.6638642164626</v>
      </c>
      <c r="I12" s="38">
        <f t="shared" si="1"/>
        <v>3.9106430299942693E-2</v>
      </c>
      <c r="J12" s="39">
        <f t="shared" si="2"/>
        <v>0.13238008427431003</v>
      </c>
      <c r="K12" s="39">
        <f t="shared" si="3"/>
        <v>0</v>
      </c>
      <c r="L12" s="39">
        <f t="shared" si="4"/>
        <v>0</v>
      </c>
      <c r="M12" s="40">
        <f t="shared" si="5"/>
        <v>5.1209337862945223E-2</v>
      </c>
    </row>
    <row r="13" spans="1:13" x14ac:dyDescent="0.25">
      <c r="A13" s="54"/>
      <c r="B13" s="2" t="s">
        <v>10</v>
      </c>
      <c r="C13" s="26">
        <v>38.473885354800622</v>
      </c>
      <c r="D13" s="27">
        <v>24.176362110296171</v>
      </c>
      <c r="E13" s="27">
        <v>0</v>
      </c>
      <c r="F13" s="27">
        <v>0</v>
      </c>
      <c r="G13" s="28">
        <v>62.650247465096797</v>
      </c>
      <c r="I13" s="38">
        <f t="shared" si="1"/>
        <v>1.8889878931786597E-3</v>
      </c>
      <c r="J13" s="39">
        <f t="shared" si="2"/>
        <v>4.0709876443092126E-3</v>
      </c>
      <c r="K13" s="39">
        <f t="shared" si="3"/>
        <v>0</v>
      </c>
      <c r="L13" s="39">
        <f t="shared" si="4"/>
        <v>0</v>
      </c>
      <c r="M13" s="40">
        <f t="shared" si="5"/>
        <v>2.0271377657476294E-3</v>
      </c>
    </row>
    <row r="14" spans="1:13" x14ac:dyDescent="0.25">
      <c r="A14" s="54"/>
      <c r="B14" s="2" t="s">
        <v>11</v>
      </c>
      <c r="C14" s="26">
        <v>47.277792416971522</v>
      </c>
      <c r="D14" s="27">
        <v>112.21299545217153</v>
      </c>
      <c r="E14" s="27">
        <v>0</v>
      </c>
      <c r="F14" s="27">
        <v>0</v>
      </c>
      <c r="G14" s="28">
        <v>159.49078786914305</v>
      </c>
      <c r="I14" s="38">
        <f t="shared" si="1"/>
        <v>2.321241451657277E-3</v>
      </c>
      <c r="J14" s="39">
        <f t="shared" si="2"/>
        <v>1.8895221536335594E-2</v>
      </c>
      <c r="K14" s="39">
        <f t="shared" si="3"/>
        <v>0</v>
      </c>
      <c r="L14" s="39">
        <f t="shared" si="4"/>
        <v>0</v>
      </c>
      <c r="M14" s="40">
        <f t="shared" si="5"/>
        <v>5.1605510346707491E-3</v>
      </c>
    </row>
    <row r="15" spans="1:13" x14ac:dyDescent="0.25">
      <c r="A15" s="54"/>
      <c r="B15" s="2" t="s">
        <v>12</v>
      </c>
      <c r="C15" s="26">
        <v>31.562002139284097</v>
      </c>
      <c r="D15" s="27">
        <v>14.929626004366165</v>
      </c>
      <c r="E15" s="27">
        <v>0</v>
      </c>
      <c r="F15" s="27">
        <v>0</v>
      </c>
      <c r="G15" s="28">
        <v>46.49162814365026</v>
      </c>
      <c r="I15" s="38">
        <f t="shared" si="1"/>
        <v>1.5496287774363665E-3</v>
      </c>
      <c r="J15" s="39">
        <f t="shared" si="2"/>
        <v>2.5139565134180402E-3</v>
      </c>
      <c r="K15" s="39">
        <f t="shared" si="3"/>
        <v>0</v>
      </c>
      <c r="L15" s="39">
        <f t="shared" si="4"/>
        <v>0</v>
      </c>
      <c r="M15" s="40">
        <f t="shared" si="5"/>
        <v>1.50430268058548E-3</v>
      </c>
    </row>
    <row r="16" spans="1:13" x14ac:dyDescent="0.25">
      <c r="A16" s="55"/>
      <c r="B16" s="3" t="s">
        <v>13</v>
      </c>
      <c r="C16" s="32">
        <v>0</v>
      </c>
      <c r="D16" s="33">
        <v>0</v>
      </c>
      <c r="E16" s="33">
        <v>0</v>
      </c>
      <c r="F16" s="33">
        <v>0</v>
      </c>
      <c r="G16" s="34">
        <v>0</v>
      </c>
      <c r="I16" s="41">
        <f t="shared" si="1"/>
        <v>0</v>
      </c>
      <c r="J16" s="42">
        <f t="shared" si="2"/>
        <v>0</v>
      </c>
      <c r="K16" s="42">
        <f t="shared" si="3"/>
        <v>0</v>
      </c>
      <c r="L16" s="42">
        <f t="shared" si="4"/>
        <v>0</v>
      </c>
      <c r="M16" s="43">
        <f t="shared" si="5"/>
        <v>0</v>
      </c>
    </row>
    <row r="17" spans="1:13" x14ac:dyDescent="0.25">
      <c r="A17" s="56" t="s">
        <v>14</v>
      </c>
      <c r="B17" s="4" t="s">
        <v>15</v>
      </c>
      <c r="C17" s="26">
        <v>189.22841952780908</v>
      </c>
      <c r="D17" s="27">
        <v>341.74395524833017</v>
      </c>
      <c r="E17" s="27">
        <v>0</v>
      </c>
      <c r="F17" s="27">
        <v>0</v>
      </c>
      <c r="G17" s="28">
        <v>530.9723747761393</v>
      </c>
      <c r="I17" s="38">
        <f t="shared" si="1"/>
        <v>9.2907225313224664E-3</v>
      </c>
      <c r="J17" s="39">
        <f t="shared" si="2"/>
        <v>5.7545275545852967E-2</v>
      </c>
      <c r="K17" s="39">
        <f t="shared" si="3"/>
        <v>0</v>
      </c>
      <c r="L17" s="39">
        <f t="shared" si="4"/>
        <v>0</v>
      </c>
      <c r="M17" s="40">
        <f t="shared" si="5"/>
        <v>1.7180365553656683E-2</v>
      </c>
    </row>
    <row r="18" spans="1:13" x14ac:dyDescent="0.25">
      <c r="A18" s="54"/>
      <c r="B18" s="2" t="s">
        <v>16</v>
      </c>
      <c r="C18" s="26">
        <v>65.361266733870963</v>
      </c>
      <c r="D18" s="27">
        <v>44.557709610450246</v>
      </c>
      <c r="E18" s="27">
        <v>0</v>
      </c>
      <c r="F18" s="27">
        <v>0</v>
      </c>
      <c r="G18" s="28">
        <v>109.91897634432121</v>
      </c>
      <c r="I18" s="38">
        <f t="shared" si="1"/>
        <v>3.2091024965248964E-3</v>
      </c>
      <c r="J18" s="39">
        <f t="shared" si="2"/>
        <v>7.5029437619818411E-3</v>
      </c>
      <c r="K18" s="39">
        <f t="shared" si="3"/>
        <v>0</v>
      </c>
      <c r="L18" s="39">
        <f t="shared" si="4"/>
        <v>0</v>
      </c>
      <c r="M18" s="40">
        <f t="shared" si="5"/>
        <v>3.5565846446820502E-3</v>
      </c>
    </row>
    <row r="19" spans="1:13" x14ac:dyDescent="0.25">
      <c r="A19" s="54"/>
      <c r="B19" s="2" t="s">
        <v>17</v>
      </c>
      <c r="C19" s="26">
        <v>132.11323511482024</v>
      </c>
      <c r="D19" s="27">
        <v>158.83195665290197</v>
      </c>
      <c r="E19" s="27">
        <v>0</v>
      </c>
      <c r="F19" s="27">
        <v>0</v>
      </c>
      <c r="G19" s="28">
        <v>290.94519176772224</v>
      </c>
      <c r="I19" s="38">
        <f t="shared" si="1"/>
        <v>6.4864855566094271E-3</v>
      </c>
      <c r="J19" s="39">
        <f t="shared" si="2"/>
        <v>2.6745253487911919E-2</v>
      </c>
      <c r="K19" s="39">
        <f t="shared" si="3"/>
        <v>0</v>
      </c>
      <c r="L19" s="39">
        <f t="shared" si="4"/>
        <v>0</v>
      </c>
      <c r="M19" s="40">
        <f t="shared" si="5"/>
        <v>9.4139450338741725E-3</v>
      </c>
    </row>
    <row r="20" spans="1:13" x14ac:dyDescent="0.25">
      <c r="A20" s="54"/>
      <c r="B20" s="2" t="s">
        <v>18</v>
      </c>
      <c r="C20" s="26">
        <v>45.85944424231748</v>
      </c>
      <c r="D20" s="27">
        <v>69.44684096224519</v>
      </c>
      <c r="E20" s="27">
        <v>0</v>
      </c>
      <c r="F20" s="27">
        <v>0</v>
      </c>
      <c r="G20" s="28">
        <v>115.30628520456267</v>
      </c>
      <c r="I20" s="38">
        <f t="shared" si="1"/>
        <v>2.2516035009921454E-3</v>
      </c>
      <c r="J20" s="39">
        <f t="shared" si="2"/>
        <v>1.1693952555963914E-2</v>
      </c>
      <c r="K20" s="39">
        <f t="shared" si="3"/>
        <v>0</v>
      </c>
      <c r="L20" s="39">
        <f t="shared" si="4"/>
        <v>0</v>
      </c>
      <c r="M20" s="40">
        <f t="shared" si="5"/>
        <v>3.7308986767603178E-3</v>
      </c>
    </row>
    <row r="21" spans="1:13" x14ac:dyDescent="0.25">
      <c r="A21" s="55"/>
      <c r="B21" s="3" t="s">
        <v>19</v>
      </c>
      <c r="C21" s="32">
        <v>30.541783712749623</v>
      </c>
      <c r="D21" s="33">
        <v>53.939293951258406</v>
      </c>
      <c r="E21" s="33">
        <v>0</v>
      </c>
      <c r="F21" s="33">
        <v>0</v>
      </c>
      <c r="G21" s="34">
        <v>84.481077664008026</v>
      </c>
      <c r="I21" s="41">
        <f t="shared" si="1"/>
        <v>1.4995381708249151E-3</v>
      </c>
      <c r="J21" s="42">
        <f t="shared" si="2"/>
        <v>9.0826815968651775E-3</v>
      </c>
      <c r="K21" s="42">
        <f t="shared" si="3"/>
        <v>0</v>
      </c>
      <c r="L21" s="42">
        <f t="shared" si="4"/>
        <v>0</v>
      </c>
      <c r="M21" s="43">
        <f t="shared" si="5"/>
        <v>2.7335052925238209E-3</v>
      </c>
    </row>
    <row r="22" spans="1:13" x14ac:dyDescent="0.25">
      <c r="A22" s="56" t="s">
        <v>20</v>
      </c>
      <c r="B22" s="4" t="s">
        <v>21</v>
      </c>
      <c r="C22" s="26">
        <v>239.07564204339778</v>
      </c>
      <c r="D22" s="27">
        <v>28.69844228867289</v>
      </c>
      <c r="E22" s="27">
        <v>0</v>
      </c>
      <c r="F22" s="27">
        <v>0.40721844293272869</v>
      </c>
      <c r="G22" s="28">
        <v>268.18130277500342</v>
      </c>
      <c r="I22" s="38">
        <f t="shared" si="1"/>
        <v>1.1738117666287195E-2</v>
      </c>
      <c r="J22" s="39">
        <f t="shared" si="2"/>
        <v>4.8324476377011498E-3</v>
      </c>
      <c r="K22" s="39">
        <f t="shared" si="3"/>
        <v>0</v>
      </c>
      <c r="L22" s="39">
        <f t="shared" si="4"/>
        <v>2.5195263290501394E-4</v>
      </c>
      <c r="M22" s="40">
        <f t="shared" si="5"/>
        <v>8.6773870642007835E-3</v>
      </c>
    </row>
    <row r="23" spans="1:13" x14ac:dyDescent="0.25">
      <c r="A23" s="54"/>
      <c r="B23" s="2" t="s">
        <v>22</v>
      </c>
      <c r="C23" s="26">
        <v>246.37191525477408</v>
      </c>
      <c r="D23" s="27">
        <v>21.248182333645104</v>
      </c>
      <c r="E23" s="27">
        <v>0</v>
      </c>
      <c r="F23" s="27">
        <v>0</v>
      </c>
      <c r="G23" s="28">
        <v>267.62009758841918</v>
      </c>
      <c r="I23" s="38">
        <f t="shared" si="1"/>
        <v>1.2096349532773065E-2</v>
      </c>
      <c r="J23" s="39">
        <f t="shared" si="2"/>
        <v>3.5779199264830515E-3</v>
      </c>
      <c r="K23" s="39">
        <f t="shared" si="3"/>
        <v>0</v>
      </c>
      <c r="L23" s="39">
        <f t="shared" si="4"/>
        <v>0</v>
      </c>
      <c r="M23" s="40">
        <f t="shared" si="5"/>
        <v>8.6592284730684487E-3</v>
      </c>
    </row>
    <row r="24" spans="1:13" x14ac:dyDescent="0.25">
      <c r="A24" s="54"/>
      <c r="B24" s="2" t="s">
        <v>23</v>
      </c>
      <c r="C24" s="26">
        <v>148.8546418972891</v>
      </c>
      <c r="D24" s="27">
        <v>21.484085060912033</v>
      </c>
      <c r="E24" s="27">
        <v>0</v>
      </c>
      <c r="F24" s="27">
        <v>0</v>
      </c>
      <c r="G24" s="28">
        <v>170.33872695820114</v>
      </c>
      <c r="I24" s="38">
        <f t="shared" si="1"/>
        <v>7.3084538718764689E-3</v>
      </c>
      <c r="J24" s="39">
        <f t="shared" si="2"/>
        <v>3.6176429039757453E-3</v>
      </c>
      <c r="K24" s="39">
        <f t="shared" si="3"/>
        <v>0</v>
      </c>
      <c r="L24" s="39">
        <f t="shared" si="4"/>
        <v>0</v>
      </c>
      <c r="M24" s="40">
        <f t="shared" si="5"/>
        <v>5.5115515158773174E-3</v>
      </c>
    </row>
    <row r="25" spans="1:13" x14ac:dyDescent="0.25">
      <c r="A25" s="54"/>
      <c r="B25" s="2" t="s">
        <v>24</v>
      </c>
      <c r="C25" s="26">
        <v>364.12678305534291</v>
      </c>
      <c r="D25" s="27">
        <v>7.4166529182980305</v>
      </c>
      <c r="E25" s="27">
        <v>0</v>
      </c>
      <c r="F25" s="27">
        <v>0</v>
      </c>
      <c r="G25" s="28">
        <v>371.54343597364095</v>
      </c>
      <c r="I25" s="38">
        <f t="shared" si="1"/>
        <v>1.7877869064446078E-2</v>
      </c>
      <c r="J25" s="39">
        <f t="shared" si="2"/>
        <v>1.2488687195689619E-3</v>
      </c>
      <c r="K25" s="39">
        <f t="shared" si="3"/>
        <v>0</v>
      </c>
      <c r="L25" s="39">
        <f t="shared" si="4"/>
        <v>0</v>
      </c>
      <c r="M25" s="40">
        <f t="shared" si="5"/>
        <v>1.2021815733407977E-2</v>
      </c>
    </row>
    <row r="26" spans="1:13" x14ac:dyDescent="0.25">
      <c r="A26" s="55"/>
      <c r="B26" s="3" t="s">
        <v>25</v>
      </c>
      <c r="C26" s="32">
        <v>79.986519494396731</v>
      </c>
      <c r="D26" s="33">
        <v>1.1991510814078716</v>
      </c>
      <c r="E26" s="33">
        <v>0</v>
      </c>
      <c r="F26" s="33">
        <v>0.88230662635424539</v>
      </c>
      <c r="G26" s="34">
        <v>82.067977202158858</v>
      </c>
      <c r="I26" s="41">
        <f t="shared" si="1"/>
        <v>3.9271720427778789E-3</v>
      </c>
      <c r="J26" s="42">
        <f t="shared" si="2"/>
        <v>2.0192158000448116E-4</v>
      </c>
      <c r="K26" s="42">
        <f t="shared" si="3"/>
        <v>0</v>
      </c>
      <c r="L26" s="42">
        <f t="shared" si="4"/>
        <v>5.4589737129419672E-4</v>
      </c>
      <c r="M26" s="43">
        <f t="shared" si="5"/>
        <v>2.6554259987192318E-3</v>
      </c>
    </row>
    <row r="27" spans="1:13" x14ac:dyDescent="0.25">
      <c r="A27" s="56" t="s">
        <v>26</v>
      </c>
      <c r="B27" s="4" t="s">
        <v>27</v>
      </c>
      <c r="C27" s="26">
        <v>133.45107070244393</v>
      </c>
      <c r="D27" s="27">
        <v>0</v>
      </c>
      <c r="E27" s="27">
        <v>0</v>
      </c>
      <c r="F27" s="27">
        <v>0</v>
      </c>
      <c r="G27" s="28">
        <v>133.45107070244393</v>
      </c>
      <c r="I27" s="38">
        <f t="shared" si="1"/>
        <v>6.5521705064079628E-3</v>
      </c>
      <c r="J27" s="39">
        <f t="shared" si="2"/>
        <v>0</v>
      </c>
      <c r="K27" s="39">
        <f t="shared" si="3"/>
        <v>0</v>
      </c>
      <c r="L27" s="39">
        <f t="shared" si="4"/>
        <v>0</v>
      </c>
      <c r="M27" s="40">
        <f t="shared" si="5"/>
        <v>4.3179989903646123E-3</v>
      </c>
    </row>
    <row r="28" spans="1:13" x14ac:dyDescent="0.25">
      <c r="A28" s="54"/>
      <c r="B28" s="2" t="s">
        <v>28</v>
      </c>
      <c r="C28" s="26">
        <v>362.53499133745771</v>
      </c>
      <c r="D28" s="27">
        <v>23.992723659594297</v>
      </c>
      <c r="E28" s="27">
        <v>0</v>
      </c>
      <c r="F28" s="27">
        <v>1.1537855883093981</v>
      </c>
      <c r="G28" s="28">
        <v>387.68150058536139</v>
      </c>
      <c r="I28" s="38">
        <f t="shared" si="1"/>
        <v>1.7799715395903942E-2</v>
      </c>
      <c r="J28" s="39">
        <f t="shared" si="2"/>
        <v>4.0400652970835711E-3</v>
      </c>
      <c r="K28" s="39">
        <f t="shared" si="3"/>
        <v>0</v>
      </c>
      <c r="L28" s="39">
        <f t="shared" si="4"/>
        <v>7.1386579323087286E-4</v>
      </c>
      <c r="M28" s="40">
        <f t="shared" si="5"/>
        <v>1.2543985741734268E-2</v>
      </c>
    </row>
    <row r="29" spans="1:13" x14ac:dyDescent="0.25">
      <c r="A29" s="54"/>
      <c r="B29" s="2" t="s">
        <v>29</v>
      </c>
      <c r="C29" s="32">
        <v>539.30467339352253</v>
      </c>
      <c r="D29" s="33">
        <v>38.628188071632451</v>
      </c>
      <c r="E29" s="33">
        <v>0</v>
      </c>
      <c r="F29" s="33">
        <v>0.47508818342151682</v>
      </c>
      <c r="G29" s="34">
        <v>578.40794964857639</v>
      </c>
      <c r="I29" s="41">
        <f t="shared" si="1"/>
        <v>2.6478739783631466E-2</v>
      </c>
      <c r="J29" s="42">
        <f t="shared" si="2"/>
        <v>6.5044887913346099E-3</v>
      </c>
      <c r="K29" s="42">
        <f t="shared" si="3"/>
        <v>0</v>
      </c>
      <c r="L29" s="42">
        <f t="shared" si="4"/>
        <v>2.9394473838918289E-4</v>
      </c>
      <c r="M29" s="43">
        <f t="shared" si="5"/>
        <v>1.8715210971744417E-2</v>
      </c>
    </row>
    <row r="30" spans="1:13" x14ac:dyDescent="0.25">
      <c r="A30" s="56" t="s">
        <v>30</v>
      </c>
      <c r="B30" s="4" t="s">
        <v>31</v>
      </c>
      <c r="C30" s="26">
        <v>559.96411645249725</v>
      </c>
      <c r="D30" s="27">
        <v>1475.624970237998</v>
      </c>
      <c r="E30" s="27">
        <v>0</v>
      </c>
      <c r="F30" s="27">
        <v>0</v>
      </c>
      <c r="G30" s="28">
        <v>2035.5890866904952</v>
      </c>
      <c r="I30" s="38">
        <f t="shared" si="1"/>
        <v>2.7493075545625092E-2</v>
      </c>
      <c r="J30" s="39">
        <f t="shared" si="2"/>
        <v>0.24847621797138308</v>
      </c>
      <c r="K30" s="39">
        <f t="shared" si="3"/>
        <v>0</v>
      </c>
      <c r="L30" s="39">
        <f t="shared" si="4"/>
        <v>0</v>
      </c>
      <c r="M30" s="40">
        <f t="shared" si="5"/>
        <v>6.5864376920025822E-2</v>
      </c>
    </row>
    <row r="31" spans="1:13" x14ac:dyDescent="0.25">
      <c r="A31" s="54"/>
      <c r="B31" s="2" t="s">
        <v>32</v>
      </c>
      <c r="C31" s="26">
        <v>151.99757653219964</v>
      </c>
      <c r="D31" s="27">
        <v>213.54181194632113</v>
      </c>
      <c r="E31" s="27">
        <v>0</v>
      </c>
      <c r="F31" s="27">
        <v>0</v>
      </c>
      <c r="G31" s="28">
        <v>365.53938847852078</v>
      </c>
      <c r="I31" s="38">
        <f t="shared" si="1"/>
        <v>7.4627654372317245E-3</v>
      </c>
      <c r="J31" s="39">
        <f t="shared" si="2"/>
        <v>3.5957687679018017E-2</v>
      </c>
      <c r="K31" s="39">
        <f t="shared" si="3"/>
        <v>0</v>
      </c>
      <c r="L31" s="39">
        <f t="shared" si="4"/>
        <v>0</v>
      </c>
      <c r="M31" s="40">
        <f t="shared" si="5"/>
        <v>1.1827546246579832E-2</v>
      </c>
    </row>
    <row r="32" spans="1:13" x14ac:dyDescent="0.25">
      <c r="A32" s="55"/>
      <c r="B32" s="3" t="s">
        <v>33</v>
      </c>
      <c r="C32" s="32">
        <v>28.231438867153173</v>
      </c>
      <c r="D32" s="33">
        <v>0</v>
      </c>
      <c r="E32" s="33">
        <v>0</v>
      </c>
      <c r="F32" s="33">
        <v>0</v>
      </c>
      <c r="G32" s="34">
        <v>28.231438867153173</v>
      </c>
      <c r="I32" s="41">
        <f t="shared" si="1"/>
        <v>1.3861050355396881E-3</v>
      </c>
      <c r="J32" s="42">
        <f t="shared" si="2"/>
        <v>0</v>
      </c>
      <c r="K32" s="42">
        <f t="shared" si="3"/>
        <v>0</v>
      </c>
      <c r="L32" s="42">
        <f t="shared" si="4"/>
        <v>0</v>
      </c>
      <c r="M32" s="43">
        <f t="shared" si="5"/>
        <v>9.1346831376659188E-4</v>
      </c>
    </row>
    <row r="33" spans="1:13" x14ac:dyDescent="0.25">
      <c r="A33" s="50" t="s">
        <v>34</v>
      </c>
      <c r="B33" s="4" t="s">
        <v>35</v>
      </c>
      <c r="C33" s="26">
        <v>330.89717544582453</v>
      </c>
      <c r="D33" s="27">
        <v>276.05360082911892</v>
      </c>
      <c r="E33" s="27">
        <v>0</v>
      </c>
      <c r="F33" s="27">
        <v>0</v>
      </c>
      <c r="G33" s="28">
        <v>606.95077627494345</v>
      </c>
      <c r="I33" s="38">
        <f t="shared" si="1"/>
        <v>1.6246364320628322E-2</v>
      </c>
      <c r="J33" s="39">
        <f t="shared" si="2"/>
        <v>4.6483866886813573E-2</v>
      </c>
      <c r="K33" s="39">
        <f t="shared" si="3"/>
        <v>0</v>
      </c>
      <c r="L33" s="39">
        <f t="shared" si="4"/>
        <v>0</v>
      </c>
      <c r="M33" s="40">
        <f t="shared" si="5"/>
        <v>1.963875467885795E-2</v>
      </c>
    </row>
    <row r="34" spans="1:13" x14ac:dyDescent="0.25">
      <c r="A34" s="51"/>
      <c r="B34" s="2" t="s">
        <v>36</v>
      </c>
      <c r="C34" s="26">
        <v>32.372307748748746</v>
      </c>
      <c r="D34" s="27">
        <v>9.8246571125506392</v>
      </c>
      <c r="E34" s="27">
        <v>0</v>
      </c>
      <c r="F34" s="27">
        <v>0</v>
      </c>
      <c r="G34" s="28">
        <v>42.196964861299385</v>
      </c>
      <c r="I34" s="38">
        <f t="shared" si="1"/>
        <v>1.5894131005411941E-3</v>
      </c>
      <c r="J34" s="39">
        <f t="shared" si="2"/>
        <v>1.6543455765718718E-3</v>
      </c>
      <c r="K34" s="39">
        <f t="shared" si="3"/>
        <v>0</v>
      </c>
      <c r="L34" s="39">
        <f t="shared" si="4"/>
        <v>0</v>
      </c>
      <c r="M34" s="40">
        <f t="shared" si="5"/>
        <v>1.3653427485329646E-3</v>
      </c>
    </row>
    <row r="35" spans="1:13" x14ac:dyDescent="0.25">
      <c r="A35" s="51"/>
      <c r="B35" s="2" t="s">
        <v>37</v>
      </c>
      <c r="C35" s="26">
        <v>145.58463597842439</v>
      </c>
      <c r="D35" s="27">
        <v>0</v>
      </c>
      <c r="E35" s="27">
        <v>0</v>
      </c>
      <c r="F35" s="27">
        <v>0</v>
      </c>
      <c r="G35" s="28">
        <v>145.58463597842439</v>
      </c>
      <c r="I35" s="38">
        <f t="shared" si="1"/>
        <v>7.1479033702987211E-3</v>
      </c>
      <c r="J35" s="39">
        <f t="shared" si="2"/>
        <v>0</v>
      </c>
      <c r="K35" s="39">
        <f t="shared" si="3"/>
        <v>0</v>
      </c>
      <c r="L35" s="39">
        <f t="shared" si="4"/>
        <v>0</v>
      </c>
      <c r="M35" s="40">
        <f t="shared" si="5"/>
        <v>4.7105977333752767E-3</v>
      </c>
    </row>
    <row r="36" spans="1:13" x14ac:dyDescent="0.25">
      <c r="A36" s="51"/>
      <c r="B36" s="2" t="s">
        <v>38</v>
      </c>
      <c r="C36" s="26">
        <v>394.84566968487417</v>
      </c>
      <c r="D36" s="27">
        <v>200.77439867174425</v>
      </c>
      <c r="E36" s="27">
        <v>0</v>
      </c>
      <c r="F36" s="27">
        <v>0</v>
      </c>
      <c r="G36" s="28">
        <v>595.62006835661839</v>
      </c>
      <c r="I36" s="38">
        <f t="shared" si="1"/>
        <v>1.9386102620791899E-2</v>
      </c>
      <c r="J36" s="39">
        <f t="shared" si="2"/>
        <v>3.3807819909273763E-2</v>
      </c>
      <c r="K36" s="39">
        <f t="shared" si="3"/>
        <v>0</v>
      </c>
      <c r="L36" s="39">
        <f t="shared" si="4"/>
        <v>0</v>
      </c>
      <c r="M36" s="40">
        <f t="shared" si="5"/>
        <v>1.927213352629684E-2</v>
      </c>
    </row>
    <row r="37" spans="1:13" x14ac:dyDescent="0.25">
      <c r="A37" s="51"/>
      <c r="B37" s="2" t="s">
        <v>39</v>
      </c>
      <c r="C37" s="26">
        <v>3.7531910523554353</v>
      </c>
      <c r="D37" s="27">
        <v>7.4166529182980314</v>
      </c>
      <c r="E37" s="27">
        <v>0</v>
      </c>
      <c r="F37" s="27">
        <v>0</v>
      </c>
      <c r="G37" s="28">
        <v>11.169843970653467</v>
      </c>
      <c r="I37" s="38">
        <f t="shared" si="1"/>
        <v>1.8427388846500425E-4</v>
      </c>
      <c r="J37" s="39">
        <f t="shared" si="2"/>
        <v>1.2488687195689619E-3</v>
      </c>
      <c r="K37" s="39">
        <f t="shared" si="3"/>
        <v>0</v>
      </c>
      <c r="L37" s="39">
        <f t="shared" si="4"/>
        <v>0</v>
      </c>
      <c r="M37" s="40">
        <f t="shared" si="5"/>
        <v>3.6141617099014141E-4</v>
      </c>
    </row>
    <row r="38" spans="1:13" x14ac:dyDescent="0.25">
      <c r="A38" s="52"/>
      <c r="B38" s="3" t="s">
        <v>40</v>
      </c>
      <c r="C38" s="32">
        <v>12.496804597174846</v>
      </c>
      <c r="D38" s="33">
        <v>0</v>
      </c>
      <c r="E38" s="33">
        <v>0</v>
      </c>
      <c r="F38" s="33">
        <v>0</v>
      </c>
      <c r="G38" s="34">
        <v>12.496804597174846</v>
      </c>
      <c r="I38" s="41">
        <f t="shared" si="1"/>
        <v>6.1356716042033942E-4</v>
      </c>
      <c r="J38" s="42">
        <f t="shared" si="2"/>
        <v>0</v>
      </c>
      <c r="K38" s="42">
        <f t="shared" si="3"/>
        <v>0</v>
      </c>
      <c r="L38" s="42">
        <f t="shared" si="4"/>
        <v>0</v>
      </c>
      <c r="M38" s="43">
        <f t="shared" si="5"/>
        <v>4.0435186731249375E-4</v>
      </c>
    </row>
    <row r="39" spans="1:13" x14ac:dyDescent="0.25">
      <c r="A39" s="56" t="s">
        <v>41</v>
      </c>
      <c r="B39" s="4" t="s">
        <v>42</v>
      </c>
      <c r="C39" s="26">
        <v>313.82451127044811</v>
      </c>
      <c r="D39" s="27">
        <v>26.621154007254752</v>
      </c>
      <c r="E39" s="27">
        <v>0</v>
      </c>
      <c r="F39" s="27">
        <v>0</v>
      </c>
      <c r="G39" s="28">
        <v>340.44566527770286</v>
      </c>
      <c r="I39" s="38">
        <f t="shared" ref="I39:I70" si="6">C39/C$71</f>
        <v>1.5408131955111148E-2</v>
      </c>
      <c r="J39" s="39">
        <f t="shared" ref="J39:J70" si="7">D39/D$71</f>
        <v>4.4826590760994826E-3</v>
      </c>
      <c r="K39" s="39">
        <f t="shared" ref="K39:K70" si="8">E39/E$71</f>
        <v>0</v>
      </c>
      <c r="L39" s="39">
        <f t="shared" ref="L39:L70" si="9">F39/F$71</f>
        <v>0</v>
      </c>
      <c r="M39" s="40">
        <f t="shared" ref="M39:M70" si="10">G39/G$71</f>
        <v>1.1015603181040707E-2</v>
      </c>
    </row>
    <row r="40" spans="1:13" x14ac:dyDescent="0.25">
      <c r="A40" s="54"/>
      <c r="B40" s="2" t="s">
        <v>43</v>
      </c>
      <c r="C40" s="26">
        <v>480.66229562220354</v>
      </c>
      <c r="D40" s="27">
        <v>0</v>
      </c>
      <c r="E40" s="27">
        <v>0</v>
      </c>
      <c r="F40" s="27">
        <v>0</v>
      </c>
      <c r="G40" s="28">
        <v>480.66229562220354</v>
      </c>
      <c r="I40" s="38">
        <f t="shared" si="6"/>
        <v>2.3599520785714249E-2</v>
      </c>
      <c r="J40" s="39">
        <f t="shared" si="7"/>
        <v>0</v>
      </c>
      <c r="K40" s="39">
        <f t="shared" si="8"/>
        <v>0</v>
      </c>
      <c r="L40" s="39">
        <f t="shared" si="9"/>
        <v>0</v>
      </c>
      <c r="M40" s="40">
        <f t="shared" si="10"/>
        <v>1.555251146564988E-2</v>
      </c>
    </row>
    <row r="41" spans="1:13" x14ac:dyDescent="0.25">
      <c r="A41" s="55"/>
      <c r="B41" s="3" t="s">
        <v>44</v>
      </c>
      <c r="C41" s="32">
        <v>211.77647036458035</v>
      </c>
      <c r="D41" s="33">
        <v>2.5043243620227118</v>
      </c>
      <c r="E41" s="33">
        <v>0</v>
      </c>
      <c r="F41" s="33">
        <v>0</v>
      </c>
      <c r="G41" s="34">
        <v>214.28079472660306</v>
      </c>
      <c r="I41" s="41">
        <f t="shared" si="6"/>
        <v>1.0397785014163786E-2</v>
      </c>
      <c r="J41" s="42">
        <f t="shared" si="7"/>
        <v>4.216959312830261E-4</v>
      </c>
      <c r="K41" s="42">
        <f t="shared" si="8"/>
        <v>0</v>
      </c>
      <c r="L41" s="42">
        <f t="shared" si="9"/>
        <v>0</v>
      </c>
      <c r="M41" s="43">
        <f t="shared" si="10"/>
        <v>6.9333595482876419E-3</v>
      </c>
    </row>
    <row r="42" spans="1:13" x14ac:dyDescent="0.25">
      <c r="A42" s="56" t="s">
        <v>45</v>
      </c>
      <c r="B42" s="4" t="s">
        <v>46</v>
      </c>
      <c r="C42" s="26">
        <v>196.88706549110529</v>
      </c>
      <c r="D42" s="27">
        <v>0</v>
      </c>
      <c r="E42" s="27">
        <v>0</v>
      </c>
      <c r="F42" s="27">
        <v>0</v>
      </c>
      <c r="G42" s="28">
        <v>196.88706549110529</v>
      </c>
      <c r="I42" s="38">
        <f t="shared" si="6"/>
        <v>9.6667461475856732E-3</v>
      </c>
      <c r="J42" s="39">
        <f t="shared" si="7"/>
        <v>0</v>
      </c>
      <c r="K42" s="39">
        <f t="shared" si="8"/>
        <v>0</v>
      </c>
      <c r="L42" s="39">
        <f t="shared" si="9"/>
        <v>0</v>
      </c>
      <c r="M42" s="40">
        <f t="shared" si="10"/>
        <v>6.3705607271000693E-3</v>
      </c>
    </row>
    <row r="43" spans="1:13" x14ac:dyDescent="0.25">
      <c r="A43" s="55"/>
      <c r="B43" s="3" t="s">
        <v>47</v>
      </c>
      <c r="C43" s="32">
        <v>5.9987532776605397</v>
      </c>
      <c r="D43" s="33">
        <v>0</v>
      </c>
      <c r="E43" s="33">
        <v>2.3289305230288826</v>
      </c>
      <c r="F43" s="33">
        <v>0</v>
      </c>
      <c r="G43" s="34">
        <v>8.3276838006894227</v>
      </c>
      <c r="I43" s="41">
        <f t="shared" si="6"/>
        <v>2.9452633159267479E-4</v>
      </c>
      <c r="J43" s="42">
        <f t="shared" si="7"/>
        <v>0</v>
      </c>
      <c r="K43" s="42">
        <f t="shared" si="8"/>
        <v>7.8064012490241988E-4</v>
      </c>
      <c r="L43" s="42">
        <f t="shared" si="9"/>
        <v>0</v>
      </c>
      <c r="M43" s="43">
        <f t="shared" si="10"/>
        <v>2.6945404075198731E-4</v>
      </c>
    </row>
    <row r="44" spans="1:13" x14ac:dyDescent="0.25">
      <c r="A44" s="50" t="s">
        <v>48</v>
      </c>
      <c r="B44" s="4" t="s">
        <v>49</v>
      </c>
      <c r="C44" s="26">
        <v>175.79029474901409</v>
      </c>
      <c r="D44" s="27">
        <v>0</v>
      </c>
      <c r="E44" s="27">
        <v>0</v>
      </c>
      <c r="F44" s="27">
        <v>0</v>
      </c>
      <c r="G44" s="28">
        <v>175.79029474901409</v>
      </c>
      <c r="I44" s="38">
        <f t="shared" si="6"/>
        <v>8.6309385043109987E-3</v>
      </c>
      <c r="J44" s="39">
        <f t="shared" si="7"/>
        <v>0</v>
      </c>
      <c r="K44" s="39">
        <f t="shared" si="8"/>
        <v>0</v>
      </c>
      <c r="L44" s="39">
        <f t="shared" si="9"/>
        <v>0</v>
      </c>
      <c r="M44" s="40">
        <f t="shared" si="10"/>
        <v>5.6879447369487428E-3</v>
      </c>
    </row>
    <row r="45" spans="1:13" x14ac:dyDescent="0.25">
      <c r="A45" s="51"/>
      <c r="B45" s="2" t="s">
        <v>50</v>
      </c>
      <c r="C45" s="26">
        <v>35.625219075528285</v>
      </c>
      <c r="D45" s="27">
        <v>0</v>
      </c>
      <c r="E45" s="27">
        <v>0</v>
      </c>
      <c r="F45" s="27">
        <v>0</v>
      </c>
      <c r="G45" s="28">
        <v>35.625219075528285</v>
      </c>
      <c r="I45" s="38">
        <f t="shared" si="6"/>
        <v>1.7491242931385793E-3</v>
      </c>
      <c r="J45" s="39">
        <f t="shared" si="7"/>
        <v>0</v>
      </c>
      <c r="K45" s="39">
        <f t="shared" si="8"/>
        <v>0</v>
      </c>
      <c r="L45" s="39">
        <f t="shared" si="9"/>
        <v>0</v>
      </c>
      <c r="M45" s="40">
        <f t="shared" si="10"/>
        <v>1.1527045769654672E-3</v>
      </c>
    </row>
    <row r="46" spans="1:13" x14ac:dyDescent="0.25">
      <c r="A46" s="52"/>
      <c r="B46" s="3" t="s">
        <v>51</v>
      </c>
      <c r="C46" s="32">
        <v>26.035066461715893</v>
      </c>
      <c r="D46" s="33">
        <v>1.7337630198618774</v>
      </c>
      <c r="E46" s="33">
        <v>0</v>
      </c>
      <c r="F46" s="33">
        <v>0</v>
      </c>
      <c r="G46" s="34">
        <v>27.768829481577772</v>
      </c>
      <c r="I46" s="41">
        <f t="shared" si="6"/>
        <v>1.2782677104418467E-3</v>
      </c>
      <c r="J46" s="42">
        <f t="shared" si="7"/>
        <v>2.9194333704209499E-4</v>
      </c>
      <c r="K46" s="42">
        <f t="shared" si="8"/>
        <v>0</v>
      </c>
      <c r="L46" s="42">
        <f t="shared" si="9"/>
        <v>0</v>
      </c>
      <c r="M46" s="43">
        <f t="shared" si="10"/>
        <v>8.9849992985379648E-4</v>
      </c>
    </row>
    <row r="47" spans="1:13" x14ac:dyDescent="0.25">
      <c r="A47" s="50" t="s">
        <v>52</v>
      </c>
      <c r="B47" s="4" t="s">
        <v>53</v>
      </c>
      <c r="C47" s="26">
        <v>3811.408974710876</v>
      </c>
      <c r="D47" s="27">
        <v>33.5762302794204</v>
      </c>
      <c r="E47" s="27">
        <v>108.68342440801455</v>
      </c>
      <c r="F47" s="27">
        <v>665.5985449735449</v>
      </c>
      <c r="G47" s="28">
        <v>4619.2671743718565</v>
      </c>
      <c r="I47" s="38">
        <f t="shared" si="6"/>
        <v>0.18713226758323701</v>
      </c>
      <c r="J47" s="39">
        <f t="shared" si="7"/>
        <v>5.6538042401254717E-3</v>
      </c>
      <c r="K47" s="39">
        <f t="shared" si="8"/>
        <v>3.6429872495446269E-2</v>
      </c>
      <c r="L47" s="39">
        <f t="shared" si="9"/>
        <v>0.41181657848324515</v>
      </c>
      <c r="M47" s="40">
        <f t="shared" si="10"/>
        <v>0.14946295215297059</v>
      </c>
    </row>
    <row r="48" spans="1:13" x14ac:dyDescent="0.25">
      <c r="A48" s="51"/>
      <c r="B48" s="2" t="s">
        <v>54</v>
      </c>
      <c r="C48" s="26">
        <v>3837.417560146549</v>
      </c>
      <c r="D48" s="27">
        <v>0</v>
      </c>
      <c r="E48" s="27">
        <v>0</v>
      </c>
      <c r="F48" s="27">
        <v>865.27132149155943</v>
      </c>
      <c r="G48" s="28">
        <v>4702.6888816381088</v>
      </c>
      <c r="I48" s="38">
        <f t="shared" si="6"/>
        <v>0.18840923513027885</v>
      </c>
      <c r="J48" s="39">
        <f t="shared" si="7"/>
        <v>0</v>
      </c>
      <c r="K48" s="39">
        <f t="shared" si="8"/>
        <v>0</v>
      </c>
      <c r="L48" s="39">
        <f t="shared" si="9"/>
        <v>0.53535735281767027</v>
      </c>
      <c r="M48" s="40">
        <f t="shared" si="10"/>
        <v>0.15216218001119694</v>
      </c>
    </row>
    <row r="49" spans="1:13" x14ac:dyDescent="0.25">
      <c r="A49" s="52"/>
      <c r="B49" s="3" t="s">
        <v>55</v>
      </c>
      <c r="C49" s="32">
        <v>0</v>
      </c>
      <c r="D49" s="33">
        <v>0</v>
      </c>
      <c r="E49" s="33">
        <v>0</v>
      </c>
      <c r="F49" s="33">
        <v>0</v>
      </c>
      <c r="G49" s="34">
        <v>0</v>
      </c>
      <c r="I49" s="41">
        <f t="shared" si="6"/>
        <v>0</v>
      </c>
      <c r="J49" s="42">
        <f t="shared" si="7"/>
        <v>0</v>
      </c>
      <c r="K49" s="42">
        <f t="shared" si="8"/>
        <v>0</v>
      </c>
      <c r="L49" s="42">
        <f t="shared" si="9"/>
        <v>0</v>
      </c>
      <c r="M49" s="43">
        <f t="shared" si="10"/>
        <v>0</v>
      </c>
    </row>
    <row r="50" spans="1:13" x14ac:dyDescent="0.25">
      <c r="A50" s="50" t="s">
        <v>56</v>
      </c>
      <c r="B50" s="4" t="s">
        <v>57</v>
      </c>
      <c r="C50" s="26">
        <v>442.79675387073075</v>
      </c>
      <c r="D50" s="27">
        <v>0.38528067108041725</v>
      </c>
      <c r="E50" s="27">
        <v>916.04600572469417</v>
      </c>
      <c r="F50" s="27">
        <v>0</v>
      </c>
      <c r="G50" s="28">
        <v>1359.2280402665053</v>
      </c>
      <c r="I50" s="38">
        <f t="shared" si="6"/>
        <v>2.1740401300443489E-2</v>
      </c>
      <c r="J50" s="39">
        <f t="shared" si="7"/>
        <v>6.4876297120465567E-5</v>
      </c>
      <c r="K50" s="39">
        <f t="shared" si="8"/>
        <v>0.30705178246161857</v>
      </c>
      <c r="L50" s="39">
        <f t="shared" si="9"/>
        <v>0</v>
      </c>
      <c r="M50" s="40">
        <f t="shared" si="10"/>
        <v>4.3979754337321757E-2</v>
      </c>
    </row>
    <row r="51" spans="1:13" x14ac:dyDescent="0.25">
      <c r="A51" s="51"/>
      <c r="B51" s="2" t="s">
        <v>58</v>
      </c>
      <c r="C51" s="26">
        <v>38.29600250849218</v>
      </c>
      <c r="D51" s="27">
        <v>0</v>
      </c>
      <c r="E51" s="27">
        <v>1521.5679417122039</v>
      </c>
      <c r="F51" s="27">
        <v>0</v>
      </c>
      <c r="G51" s="28">
        <v>1559.8639442206961</v>
      </c>
      <c r="I51" s="38">
        <f t="shared" si="6"/>
        <v>1.8802542147372417E-3</v>
      </c>
      <c r="J51" s="39">
        <f t="shared" si="7"/>
        <v>0</v>
      </c>
      <c r="K51" s="39">
        <f t="shared" si="8"/>
        <v>0.51001821493624788</v>
      </c>
      <c r="L51" s="39">
        <f t="shared" si="9"/>
        <v>0</v>
      </c>
      <c r="M51" s="40">
        <f t="shared" si="10"/>
        <v>5.0471614058977939E-2</v>
      </c>
    </row>
    <row r="52" spans="1:13" x14ac:dyDescent="0.25">
      <c r="A52" s="52"/>
      <c r="B52" s="3" t="s">
        <v>59</v>
      </c>
      <c r="C52" s="32">
        <v>0</v>
      </c>
      <c r="D52" s="33">
        <v>0</v>
      </c>
      <c r="E52" s="33">
        <v>403.68129065833966</v>
      </c>
      <c r="F52" s="33">
        <v>32.577475434618293</v>
      </c>
      <c r="G52" s="34">
        <v>436.25876609295796</v>
      </c>
      <c r="I52" s="41">
        <f t="shared" si="6"/>
        <v>0</v>
      </c>
      <c r="J52" s="42">
        <f t="shared" si="7"/>
        <v>0</v>
      </c>
      <c r="K52" s="42">
        <f t="shared" si="8"/>
        <v>0.1353109549830861</v>
      </c>
      <c r="L52" s="42">
        <f t="shared" si="9"/>
        <v>2.0156210632401111E-2</v>
      </c>
      <c r="M52" s="43">
        <f t="shared" si="10"/>
        <v>1.4115772182355418E-2</v>
      </c>
    </row>
    <row r="53" spans="1:13" ht="15.75" x14ac:dyDescent="0.25">
      <c r="A53" s="15" t="s">
        <v>60</v>
      </c>
      <c r="B53" s="5" t="s">
        <v>61</v>
      </c>
      <c r="C53" s="32">
        <v>36.735369997381561</v>
      </c>
      <c r="D53" s="33">
        <v>0</v>
      </c>
      <c r="E53" s="33">
        <v>31.05240697371844</v>
      </c>
      <c r="F53" s="33">
        <v>47.848167044595613</v>
      </c>
      <c r="G53" s="34">
        <v>115.63594401569561</v>
      </c>
      <c r="I53" s="41">
        <f t="shared" si="6"/>
        <v>1.8036303985564013E-3</v>
      </c>
      <c r="J53" s="42">
        <f t="shared" si="7"/>
        <v>0</v>
      </c>
      <c r="K53" s="42">
        <f t="shared" si="8"/>
        <v>1.0408534998698933E-2</v>
      </c>
      <c r="L53" s="42">
        <f t="shared" si="9"/>
        <v>2.9604434366339132E-2</v>
      </c>
      <c r="M53" s="43">
        <f t="shared" si="10"/>
        <v>3.7415652559503101E-3</v>
      </c>
    </row>
    <row r="54" spans="1:13" x14ac:dyDescent="0.25">
      <c r="A54" s="50" t="s">
        <v>62</v>
      </c>
      <c r="B54" s="4" t="s">
        <v>63</v>
      </c>
      <c r="C54" s="26">
        <v>4.0990362369280113</v>
      </c>
      <c r="D54" s="27">
        <v>38.372834605051892</v>
      </c>
      <c r="E54" s="27">
        <v>0</v>
      </c>
      <c r="F54" s="27">
        <v>0</v>
      </c>
      <c r="G54" s="28">
        <v>42.471870841979907</v>
      </c>
      <c r="I54" s="38">
        <f t="shared" si="6"/>
        <v>2.0125416899937506E-4</v>
      </c>
      <c r="J54" s="39">
        <f t="shared" si="7"/>
        <v>6.4614905601433972E-3</v>
      </c>
      <c r="K54" s="39">
        <f t="shared" si="8"/>
        <v>0</v>
      </c>
      <c r="L54" s="39">
        <f t="shared" si="9"/>
        <v>0</v>
      </c>
      <c r="M54" s="40">
        <f t="shared" si="10"/>
        <v>1.3742377221047425E-3</v>
      </c>
    </row>
    <row r="55" spans="1:13" x14ac:dyDescent="0.25">
      <c r="A55" s="51"/>
      <c r="B55" s="2" t="s">
        <v>64</v>
      </c>
      <c r="C55" s="26">
        <v>9.8585500060319866</v>
      </c>
      <c r="D55" s="27">
        <v>0.88131786598647877</v>
      </c>
      <c r="E55" s="27">
        <v>0</v>
      </c>
      <c r="F55" s="27">
        <v>0</v>
      </c>
      <c r="G55" s="28">
        <v>10.739867872018465</v>
      </c>
      <c r="I55" s="38">
        <f t="shared" si="6"/>
        <v>4.8403433742017843E-4</v>
      </c>
      <c r="J55" s="39">
        <f t="shared" si="7"/>
        <v>1.4840256473540902E-4</v>
      </c>
      <c r="K55" s="39">
        <f t="shared" si="8"/>
        <v>0</v>
      </c>
      <c r="L55" s="39">
        <f t="shared" si="9"/>
        <v>0</v>
      </c>
      <c r="M55" s="40">
        <f t="shared" si="10"/>
        <v>3.4750368343935511E-4</v>
      </c>
    </row>
    <row r="56" spans="1:13" x14ac:dyDescent="0.25">
      <c r="A56" s="51"/>
      <c r="B56" s="2" t="s">
        <v>65</v>
      </c>
      <c r="C56" s="26">
        <v>17.006266334729659</v>
      </c>
      <c r="D56" s="27">
        <v>0</v>
      </c>
      <c r="E56" s="27">
        <v>0</v>
      </c>
      <c r="F56" s="27">
        <v>0</v>
      </c>
      <c r="G56" s="28">
        <v>17.006266334729659</v>
      </c>
      <c r="I56" s="38">
        <f t="shared" si="6"/>
        <v>8.3497236939361413E-4</v>
      </c>
      <c r="J56" s="39">
        <f t="shared" si="7"/>
        <v>0</v>
      </c>
      <c r="K56" s="39">
        <f t="shared" si="8"/>
        <v>0</v>
      </c>
      <c r="L56" s="39">
        <f t="shared" si="9"/>
        <v>0</v>
      </c>
      <c r="M56" s="40">
        <f t="shared" si="10"/>
        <v>5.5026190855349624E-4</v>
      </c>
    </row>
    <row r="57" spans="1:13" x14ac:dyDescent="0.25">
      <c r="A57" s="51"/>
      <c r="B57" s="2" t="s">
        <v>66</v>
      </c>
      <c r="C57" s="26">
        <v>0</v>
      </c>
      <c r="D57" s="27">
        <v>0</v>
      </c>
      <c r="E57" s="27">
        <v>0</v>
      </c>
      <c r="F57" s="27">
        <v>0</v>
      </c>
      <c r="G57" s="28">
        <v>0</v>
      </c>
      <c r="I57" s="38">
        <f t="shared" si="6"/>
        <v>0</v>
      </c>
      <c r="J57" s="39">
        <f t="shared" si="7"/>
        <v>0</v>
      </c>
      <c r="K57" s="39">
        <f t="shared" si="8"/>
        <v>0</v>
      </c>
      <c r="L57" s="39">
        <f t="shared" si="9"/>
        <v>0</v>
      </c>
      <c r="M57" s="40">
        <f t="shared" si="10"/>
        <v>0</v>
      </c>
    </row>
    <row r="58" spans="1:13" x14ac:dyDescent="0.25">
      <c r="A58" s="51"/>
      <c r="B58" s="2" t="s">
        <v>67</v>
      </c>
      <c r="C58" s="26">
        <v>0</v>
      </c>
      <c r="D58" s="27">
        <v>0</v>
      </c>
      <c r="E58" s="27">
        <v>0</v>
      </c>
      <c r="F58" s="27">
        <v>0</v>
      </c>
      <c r="G58" s="28">
        <v>0</v>
      </c>
      <c r="I58" s="38">
        <f t="shared" si="6"/>
        <v>0</v>
      </c>
      <c r="J58" s="39">
        <f t="shared" si="7"/>
        <v>0</v>
      </c>
      <c r="K58" s="39">
        <f t="shared" si="8"/>
        <v>0</v>
      </c>
      <c r="L58" s="39">
        <f t="shared" si="9"/>
        <v>0</v>
      </c>
      <c r="M58" s="40">
        <f t="shared" si="10"/>
        <v>0</v>
      </c>
    </row>
    <row r="59" spans="1:13" x14ac:dyDescent="0.25">
      <c r="A59" s="52"/>
      <c r="B59" s="3" t="s">
        <v>68</v>
      </c>
      <c r="C59" s="32">
        <v>0</v>
      </c>
      <c r="D59" s="33">
        <v>0</v>
      </c>
      <c r="E59" s="33">
        <v>0</v>
      </c>
      <c r="F59" s="33">
        <v>0</v>
      </c>
      <c r="G59" s="34">
        <v>0</v>
      </c>
      <c r="I59" s="41">
        <f t="shared" si="6"/>
        <v>0</v>
      </c>
      <c r="J59" s="42">
        <f t="shared" si="7"/>
        <v>0</v>
      </c>
      <c r="K59" s="42">
        <f t="shared" si="8"/>
        <v>0</v>
      </c>
      <c r="L59" s="42">
        <f t="shared" si="9"/>
        <v>0</v>
      </c>
      <c r="M59" s="43">
        <f t="shared" si="10"/>
        <v>0</v>
      </c>
    </row>
    <row r="60" spans="1:13" x14ac:dyDescent="0.25">
      <c r="A60" s="50" t="s">
        <v>69</v>
      </c>
      <c r="B60" s="4" t="s">
        <v>70</v>
      </c>
      <c r="C60" s="26">
        <v>462.45286941763413</v>
      </c>
      <c r="D60" s="27">
        <v>0</v>
      </c>
      <c r="E60" s="27">
        <v>0</v>
      </c>
      <c r="F60" s="27">
        <v>0</v>
      </c>
      <c r="G60" s="28">
        <v>462.45286941763413</v>
      </c>
      <c r="I60" s="38">
        <f t="shared" si="6"/>
        <v>2.2705475764657652E-2</v>
      </c>
      <c r="J60" s="39">
        <f t="shared" si="7"/>
        <v>0</v>
      </c>
      <c r="K60" s="39">
        <f t="shared" si="8"/>
        <v>0</v>
      </c>
      <c r="L60" s="39">
        <f t="shared" si="9"/>
        <v>0</v>
      </c>
      <c r="M60" s="40">
        <f t="shared" si="10"/>
        <v>1.4963319610143772E-2</v>
      </c>
    </row>
    <row r="61" spans="1:13" x14ac:dyDescent="0.25">
      <c r="A61" s="52"/>
      <c r="B61" s="3" t="s">
        <v>71</v>
      </c>
      <c r="C61" s="32">
        <v>34.782583518085772</v>
      </c>
      <c r="D61" s="33">
        <v>11.991510814078717</v>
      </c>
      <c r="E61" s="33">
        <v>0</v>
      </c>
      <c r="F61" s="33">
        <v>0</v>
      </c>
      <c r="G61" s="34">
        <v>46.774094332164488</v>
      </c>
      <c r="I61" s="41">
        <f t="shared" si="6"/>
        <v>1.7077526367100155E-3</v>
      </c>
      <c r="J61" s="42">
        <f t="shared" si="7"/>
        <v>2.0192158000448121E-3</v>
      </c>
      <c r="K61" s="42">
        <f t="shared" si="8"/>
        <v>0</v>
      </c>
      <c r="L61" s="42">
        <f t="shared" si="9"/>
        <v>0</v>
      </c>
      <c r="M61" s="43">
        <f t="shared" si="10"/>
        <v>1.5134422754227229E-3</v>
      </c>
    </row>
    <row r="62" spans="1:13" x14ac:dyDescent="0.25">
      <c r="A62" s="50" t="s">
        <v>72</v>
      </c>
      <c r="B62" s="2" t="s">
        <v>73</v>
      </c>
      <c r="C62" s="26">
        <v>0</v>
      </c>
      <c r="D62" s="27">
        <v>0</v>
      </c>
      <c r="E62" s="27">
        <v>0</v>
      </c>
      <c r="F62" s="27">
        <v>0</v>
      </c>
      <c r="G62" s="28">
        <v>0</v>
      </c>
      <c r="I62" s="38">
        <f t="shared" si="6"/>
        <v>0</v>
      </c>
      <c r="J62" s="39">
        <f t="shared" si="7"/>
        <v>0</v>
      </c>
      <c r="K62" s="39">
        <f t="shared" si="8"/>
        <v>0</v>
      </c>
      <c r="L62" s="39">
        <f t="shared" si="9"/>
        <v>0</v>
      </c>
      <c r="M62" s="40">
        <f t="shared" si="10"/>
        <v>0</v>
      </c>
    </row>
    <row r="63" spans="1:13" x14ac:dyDescent="0.25">
      <c r="A63" s="51"/>
      <c r="B63" s="2" t="s">
        <v>74</v>
      </c>
      <c r="C63" s="26">
        <v>0</v>
      </c>
      <c r="D63" s="27">
        <v>0</v>
      </c>
      <c r="E63" s="27">
        <v>0</v>
      </c>
      <c r="F63" s="27">
        <v>0</v>
      </c>
      <c r="G63" s="28">
        <v>0</v>
      </c>
      <c r="I63" s="38">
        <f t="shared" si="6"/>
        <v>0</v>
      </c>
      <c r="J63" s="39">
        <f t="shared" si="7"/>
        <v>0</v>
      </c>
      <c r="K63" s="39">
        <f t="shared" si="8"/>
        <v>0</v>
      </c>
      <c r="L63" s="39">
        <f t="shared" si="9"/>
        <v>0</v>
      </c>
      <c r="M63" s="40">
        <f t="shared" si="10"/>
        <v>0</v>
      </c>
    </row>
    <row r="64" spans="1:13" x14ac:dyDescent="0.25">
      <c r="A64" s="52"/>
      <c r="B64" s="2" t="s">
        <v>75</v>
      </c>
      <c r="C64" s="32">
        <v>0</v>
      </c>
      <c r="D64" s="33">
        <v>0</v>
      </c>
      <c r="E64" s="33">
        <v>0</v>
      </c>
      <c r="F64" s="33">
        <v>0</v>
      </c>
      <c r="G64" s="34">
        <v>0</v>
      </c>
      <c r="I64" s="41">
        <f t="shared" si="6"/>
        <v>0</v>
      </c>
      <c r="J64" s="42">
        <f t="shared" si="7"/>
        <v>0</v>
      </c>
      <c r="K64" s="42">
        <f t="shared" si="8"/>
        <v>0</v>
      </c>
      <c r="L64" s="42">
        <f t="shared" si="9"/>
        <v>0</v>
      </c>
      <c r="M64" s="43">
        <f t="shared" si="10"/>
        <v>0</v>
      </c>
    </row>
    <row r="65" spans="1:13" x14ac:dyDescent="0.25">
      <c r="A65" s="50" t="s">
        <v>76</v>
      </c>
      <c r="B65" s="4" t="s">
        <v>77</v>
      </c>
      <c r="C65" s="26">
        <v>5.8806877678653251</v>
      </c>
      <c r="D65" s="27">
        <v>0</v>
      </c>
      <c r="E65" s="27">
        <v>0</v>
      </c>
      <c r="F65" s="27">
        <v>0</v>
      </c>
      <c r="G65" s="28">
        <v>5.8806877678653251</v>
      </c>
      <c r="I65" s="38">
        <f t="shared" si="6"/>
        <v>2.8872956018400551E-4</v>
      </c>
      <c r="J65" s="39">
        <f t="shared" si="7"/>
        <v>0</v>
      </c>
      <c r="K65" s="39">
        <f t="shared" si="8"/>
        <v>0</v>
      </c>
      <c r="L65" s="39">
        <f t="shared" si="9"/>
        <v>0</v>
      </c>
      <c r="M65" s="40">
        <f t="shared" si="10"/>
        <v>1.9027800759208877E-4</v>
      </c>
    </row>
    <row r="66" spans="1:13" x14ac:dyDescent="0.25">
      <c r="A66" s="51"/>
      <c r="B66" s="2" t="s">
        <v>78</v>
      </c>
      <c r="C66" s="26">
        <v>0</v>
      </c>
      <c r="D66" s="27">
        <v>0</v>
      </c>
      <c r="E66" s="27">
        <v>0</v>
      </c>
      <c r="F66" s="27">
        <v>0</v>
      </c>
      <c r="G66" s="28">
        <v>0</v>
      </c>
      <c r="I66" s="38">
        <f t="shared" si="6"/>
        <v>0</v>
      </c>
      <c r="J66" s="39">
        <f t="shared" si="7"/>
        <v>0</v>
      </c>
      <c r="K66" s="39">
        <f t="shared" si="8"/>
        <v>0</v>
      </c>
      <c r="L66" s="39">
        <f t="shared" si="9"/>
        <v>0</v>
      </c>
      <c r="M66" s="40">
        <f t="shared" si="10"/>
        <v>0</v>
      </c>
    </row>
    <row r="67" spans="1:13" x14ac:dyDescent="0.25">
      <c r="A67" s="52"/>
      <c r="B67" s="3" t="s">
        <v>79</v>
      </c>
      <c r="C67" s="32">
        <v>479.41139937707771</v>
      </c>
      <c r="D67" s="33">
        <v>0.57792100662062573</v>
      </c>
      <c r="E67" s="33">
        <v>0</v>
      </c>
      <c r="F67" s="33">
        <v>0</v>
      </c>
      <c r="G67" s="34">
        <v>479.98932038369833</v>
      </c>
      <c r="I67" s="41">
        <f t="shared" si="6"/>
        <v>2.3538104377132826E-2</v>
      </c>
      <c r="J67" s="42">
        <f t="shared" si="7"/>
        <v>9.7314445680698317E-5</v>
      </c>
      <c r="K67" s="42">
        <f t="shared" si="8"/>
        <v>0</v>
      </c>
      <c r="L67" s="42">
        <f t="shared" si="9"/>
        <v>0</v>
      </c>
      <c r="M67" s="43">
        <f t="shared" si="10"/>
        <v>1.5530736395692702E-2</v>
      </c>
    </row>
    <row r="68" spans="1:13" x14ac:dyDescent="0.25">
      <c r="A68" s="50" t="s">
        <v>80</v>
      </c>
      <c r="B68" s="4" t="s">
        <v>81</v>
      </c>
      <c r="C68" s="26">
        <v>546.34294583994449</v>
      </c>
      <c r="D68" s="27">
        <v>0</v>
      </c>
      <c r="E68" s="27">
        <v>0</v>
      </c>
      <c r="F68" s="27">
        <v>0.20360922146636434</v>
      </c>
      <c r="G68" s="28">
        <v>546.5465550614108</v>
      </c>
      <c r="I68" s="38">
        <f t="shared" si="6"/>
        <v>2.6824304348207609E-2</v>
      </c>
      <c r="J68" s="39">
        <f t="shared" si="7"/>
        <v>0</v>
      </c>
      <c r="K68" s="39">
        <f t="shared" si="8"/>
        <v>0</v>
      </c>
      <c r="L68" s="39">
        <f t="shared" si="9"/>
        <v>1.2597631645250697E-4</v>
      </c>
      <c r="M68" s="40">
        <f t="shared" si="10"/>
        <v>1.7684290283473986E-2</v>
      </c>
    </row>
    <row r="69" spans="1:13" x14ac:dyDescent="0.25">
      <c r="A69" s="52"/>
      <c r="B69" s="3" t="s">
        <v>82</v>
      </c>
      <c r="C69" s="32">
        <v>376.39264146076783</v>
      </c>
      <c r="D69" s="33">
        <v>0</v>
      </c>
      <c r="E69" s="33">
        <v>0</v>
      </c>
      <c r="F69" s="33">
        <v>0</v>
      </c>
      <c r="G69" s="34">
        <v>376.39264146076783</v>
      </c>
      <c r="I69" s="41">
        <f t="shared" si="6"/>
        <v>1.8480097246331543E-2</v>
      </c>
      <c r="J69" s="42">
        <f t="shared" si="7"/>
        <v>0</v>
      </c>
      <c r="K69" s="42">
        <f t="shared" si="8"/>
        <v>0</v>
      </c>
      <c r="L69" s="42">
        <f t="shared" si="9"/>
        <v>0</v>
      </c>
      <c r="M69" s="43">
        <f t="shared" si="10"/>
        <v>1.2178718666350133E-2</v>
      </c>
    </row>
    <row r="70" spans="1:13" ht="16.5" thickBot="1" x14ac:dyDescent="0.3">
      <c r="A70" s="16" t="s">
        <v>83</v>
      </c>
      <c r="B70" s="6"/>
      <c r="C70" s="26">
        <v>926.16091661282678</v>
      </c>
      <c r="D70" s="27">
        <v>19.619974748591176</v>
      </c>
      <c r="E70" s="27">
        <v>0</v>
      </c>
      <c r="F70" s="27">
        <v>0</v>
      </c>
      <c r="G70" s="28">
        <v>945.78089136141796</v>
      </c>
      <c r="I70" s="38">
        <f t="shared" si="6"/>
        <v>4.5472578152250052E-2</v>
      </c>
      <c r="J70" s="39">
        <f t="shared" si="7"/>
        <v>3.3037507636087828E-3</v>
      </c>
      <c r="K70" s="39">
        <f t="shared" si="8"/>
        <v>0</v>
      </c>
      <c r="L70" s="39">
        <f t="shared" si="9"/>
        <v>0</v>
      </c>
      <c r="M70" s="40">
        <f t="shared" si="10"/>
        <v>3.0602084438202688E-2</v>
      </c>
    </row>
    <row r="71" spans="1:13" ht="15.75" thickBot="1" x14ac:dyDescent="0.3">
      <c r="C71" s="29">
        <v>20367.46</v>
      </c>
      <c r="D71" s="30">
        <v>5938.6969999999965</v>
      </c>
      <c r="E71" s="30">
        <v>2983.3599999999992</v>
      </c>
      <c r="F71" s="30">
        <v>1616.2499999999998</v>
      </c>
      <c r="G71" s="31">
        <v>30905.766999999993</v>
      </c>
      <c r="I71" s="44">
        <f>SUM(I7:I70)</f>
        <v>0.99999999999999978</v>
      </c>
      <c r="J71" s="45">
        <f t="shared" ref="J71:M71" si="11">SUM(J7:J70)</f>
        <v>1</v>
      </c>
      <c r="K71" s="45">
        <f t="shared" si="11"/>
        <v>1.0000000000000002</v>
      </c>
      <c r="L71" s="45">
        <f t="shared" si="11"/>
        <v>1</v>
      </c>
      <c r="M71" s="46">
        <f t="shared" si="11"/>
        <v>0.99999999999999989</v>
      </c>
    </row>
    <row r="79" spans="1:13" x14ac:dyDescent="0.25">
      <c r="A79" s="47" t="s">
        <v>94</v>
      </c>
    </row>
    <row r="80" spans="1:13" ht="48" customHeight="1" x14ac:dyDescent="0.25">
      <c r="A80" s="49" t="s">
        <v>95</v>
      </c>
      <c r="B80" s="49"/>
      <c r="C80" s="49"/>
      <c r="D80" s="49"/>
      <c r="E80" s="49"/>
      <c r="F80" s="49"/>
      <c r="G80" s="49"/>
      <c r="H80" s="49"/>
      <c r="I80" s="49"/>
      <c r="J80" s="48"/>
    </row>
    <row r="81" spans="1:10" x14ac:dyDescent="0.25">
      <c r="A81" s="47" t="s">
        <v>96</v>
      </c>
    </row>
    <row r="82" spans="1:10" ht="38.25" customHeight="1" x14ac:dyDescent="0.25">
      <c r="A82" s="49" t="s">
        <v>97</v>
      </c>
      <c r="B82" s="49"/>
      <c r="C82" s="49"/>
      <c r="D82" s="49"/>
      <c r="E82" s="49"/>
      <c r="F82" s="49"/>
      <c r="G82" s="49"/>
      <c r="H82" s="49"/>
      <c r="I82" s="49"/>
      <c r="J82" s="48"/>
    </row>
    <row r="83" spans="1:10" x14ac:dyDescent="0.25">
      <c r="A83" s="47" t="s">
        <v>98</v>
      </c>
    </row>
    <row r="84" spans="1:10" ht="15" customHeight="1" x14ac:dyDescent="0.25">
      <c r="A84" s="49" t="s">
        <v>99</v>
      </c>
      <c r="B84" s="49"/>
      <c r="C84" s="49"/>
      <c r="D84" s="49"/>
      <c r="E84" s="49"/>
      <c r="F84" s="49"/>
      <c r="G84" s="49"/>
      <c r="H84" s="49"/>
      <c r="I84" s="49"/>
      <c r="J84" s="48"/>
    </row>
  </sheetData>
  <mergeCells count="20">
    <mergeCell ref="A60:A61"/>
    <mergeCell ref="A62:A64"/>
    <mergeCell ref="A65:A67"/>
    <mergeCell ref="A68:A69"/>
    <mergeCell ref="A80:I80"/>
    <mergeCell ref="A82:I82"/>
    <mergeCell ref="A84:I84"/>
    <mergeCell ref="A50:A52"/>
    <mergeCell ref="A7:A10"/>
    <mergeCell ref="A11:A16"/>
    <mergeCell ref="A17:A21"/>
    <mergeCell ref="A22:A26"/>
    <mergeCell ref="A27:A29"/>
    <mergeCell ref="A30:A32"/>
    <mergeCell ref="A33:A38"/>
    <mergeCell ref="A39:A41"/>
    <mergeCell ref="A42:A43"/>
    <mergeCell ref="A44:A46"/>
    <mergeCell ref="A47:A49"/>
    <mergeCell ref="A54:A59"/>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1.140625" style="7" bestFit="1" customWidth="1"/>
    <col min="7" max="7" width="14.7109375" style="7" bestFit="1" customWidth="1"/>
    <col min="8" max="8" width="9.140625" style="7"/>
    <col min="9" max="13" width="14.28515625" style="7" bestFit="1" customWidth="1"/>
    <col min="14" max="16384" width="9.140625" style="7"/>
  </cols>
  <sheetData>
    <row r="3" spans="1:13" x14ac:dyDescent="0.25">
      <c r="C3" s="9" t="s">
        <v>84</v>
      </c>
      <c r="D3" s="9"/>
      <c r="I3" s="9" t="s">
        <v>85</v>
      </c>
      <c r="J3" s="9"/>
    </row>
    <row r="4" spans="1:13" ht="15.75" thickBot="1" x14ac:dyDescent="0.3">
      <c r="C4" s="9"/>
      <c r="D4" s="9"/>
      <c r="I4" s="9"/>
      <c r="J4" s="9"/>
    </row>
    <row r="5" spans="1:13" ht="15.75" thickBot="1" x14ac:dyDescent="0.3">
      <c r="C5" s="20" t="s">
        <v>91</v>
      </c>
      <c r="D5" s="21" t="s">
        <v>87</v>
      </c>
      <c r="E5" s="21" t="s">
        <v>86</v>
      </c>
      <c r="F5" s="21" t="s">
        <v>52</v>
      </c>
      <c r="G5" s="22" t="s">
        <v>90</v>
      </c>
      <c r="I5" s="20" t="str">
        <f>C5</f>
        <v>Residual waste</v>
      </c>
      <c r="J5" s="21" t="str">
        <f t="shared" ref="J5:M5" si="0">D5</f>
        <v>Dry recycling</v>
      </c>
      <c r="K5" s="21" t="str">
        <f t="shared" si="0"/>
        <v>Garden waste</v>
      </c>
      <c r="L5" s="21" t="str">
        <f t="shared" si="0"/>
        <v>Food waste</v>
      </c>
      <c r="M5" s="22" t="str">
        <f t="shared" si="0"/>
        <v>Kerbside waste</v>
      </c>
    </row>
    <row r="6" spans="1:13" ht="15.75" thickBot="1" x14ac:dyDescent="0.3">
      <c r="A6" s="13" t="s">
        <v>0</v>
      </c>
      <c r="B6" s="13" t="s">
        <v>1</v>
      </c>
      <c r="C6" s="17" t="s">
        <v>92</v>
      </c>
      <c r="D6" s="18" t="s">
        <v>92</v>
      </c>
      <c r="E6" s="18" t="s">
        <v>92</v>
      </c>
      <c r="F6" s="18" t="s">
        <v>92</v>
      </c>
      <c r="G6" s="19" t="s">
        <v>92</v>
      </c>
      <c r="I6" s="17" t="s">
        <v>93</v>
      </c>
      <c r="J6" s="18" t="s">
        <v>93</v>
      </c>
      <c r="K6" s="18" t="s">
        <v>93</v>
      </c>
      <c r="L6" s="18" t="s">
        <v>93</v>
      </c>
      <c r="M6" s="19" t="s">
        <v>93</v>
      </c>
    </row>
    <row r="7" spans="1:13" x14ac:dyDescent="0.25">
      <c r="A7" s="53" t="s">
        <v>2</v>
      </c>
      <c r="B7" s="1" t="s">
        <v>3</v>
      </c>
      <c r="C7" s="23">
        <v>407.1676894990776</v>
      </c>
      <c r="D7" s="24">
        <v>918.30352796979844</v>
      </c>
      <c r="E7" s="24">
        <v>0</v>
      </c>
      <c r="F7" s="24">
        <v>0</v>
      </c>
      <c r="G7" s="25">
        <v>1325.4712174688761</v>
      </c>
      <c r="I7" s="35">
        <f t="shared" ref="I7:M38" si="1">C7/C$71</f>
        <v>2.0589137230464315E-2</v>
      </c>
      <c r="J7" s="36">
        <f t="shared" si="1"/>
        <v>0.16946236880830345</v>
      </c>
      <c r="K7" s="36">
        <f t="shared" si="1"/>
        <v>0</v>
      </c>
      <c r="L7" s="36">
        <f t="shared" si="1"/>
        <v>0</v>
      </c>
      <c r="M7" s="37">
        <f t="shared" si="1"/>
        <v>3.9581779702616171E-2</v>
      </c>
    </row>
    <row r="8" spans="1:13" x14ac:dyDescent="0.25">
      <c r="A8" s="54"/>
      <c r="B8" s="2" t="s">
        <v>4</v>
      </c>
      <c r="C8" s="26">
        <v>256.62255172835501</v>
      </c>
      <c r="D8" s="27">
        <v>403.473976428968</v>
      </c>
      <c r="E8" s="27">
        <v>0</v>
      </c>
      <c r="F8" s="27">
        <v>0</v>
      </c>
      <c r="G8" s="28">
        <v>660.09652815732306</v>
      </c>
      <c r="I8" s="38">
        <f t="shared" si="1"/>
        <v>1.297656240962361E-2</v>
      </c>
      <c r="J8" s="39">
        <f t="shared" si="1"/>
        <v>7.4456488204199964E-2</v>
      </c>
      <c r="K8" s="39">
        <f t="shared" si="1"/>
        <v>0</v>
      </c>
      <c r="L8" s="39">
        <f t="shared" si="1"/>
        <v>0</v>
      </c>
      <c r="M8" s="40">
        <f t="shared" si="1"/>
        <v>1.9712080515696638E-2</v>
      </c>
    </row>
    <row r="9" spans="1:13" x14ac:dyDescent="0.25">
      <c r="A9" s="54"/>
      <c r="B9" s="2" t="s">
        <v>5</v>
      </c>
      <c r="C9" s="26">
        <v>406.83864593269328</v>
      </c>
      <c r="D9" s="27">
        <v>200.41977031052213</v>
      </c>
      <c r="E9" s="27">
        <v>0</v>
      </c>
      <c r="F9" s="27">
        <v>0</v>
      </c>
      <c r="G9" s="28">
        <v>607.25841624321538</v>
      </c>
      <c r="I9" s="38">
        <f t="shared" si="1"/>
        <v>2.0572498574407339E-2</v>
      </c>
      <c r="J9" s="39">
        <f t="shared" si="1"/>
        <v>3.6985166666978306E-2</v>
      </c>
      <c r="K9" s="39">
        <f t="shared" si="1"/>
        <v>0</v>
      </c>
      <c r="L9" s="39">
        <f t="shared" si="1"/>
        <v>0</v>
      </c>
      <c r="M9" s="40">
        <f t="shared" si="1"/>
        <v>1.8134206565570292E-2</v>
      </c>
    </row>
    <row r="10" spans="1:13" x14ac:dyDescent="0.25">
      <c r="A10" s="55"/>
      <c r="B10" s="3" t="s">
        <v>6</v>
      </c>
      <c r="C10" s="32">
        <v>797.07393852819769</v>
      </c>
      <c r="D10" s="33">
        <v>28.269522708107008</v>
      </c>
      <c r="E10" s="33">
        <v>0</v>
      </c>
      <c r="F10" s="33">
        <v>1.673810298102981</v>
      </c>
      <c r="G10" s="34">
        <v>827.01727153440777</v>
      </c>
      <c r="I10" s="41">
        <f t="shared" si="1"/>
        <v>4.0305419920165148E-2</v>
      </c>
      <c r="J10" s="42">
        <f t="shared" si="1"/>
        <v>5.2168157229964332E-3</v>
      </c>
      <c r="K10" s="42">
        <f t="shared" si="1"/>
        <v>0</v>
      </c>
      <c r="L10" s="42">
        <f t="shared" si="1"/>
        <v>1.0840108401084013E-3</v>
      </c>
      <c r="M10" s="43">
        <f t="shared" si="1"/>
        <v>2.4696738051124285E-2</v>
      </c>
    </row>
    <row r="11" spans="1:13" x14ac:dyDescent="0.25">
      <c r="A11" s="56" t="s">
        <v>7</v>
      </c>
      <c r="B11" s="4" t="s">
        <v>8</v>
      </c>
      <c r="C11" s="26">
        <v>288.78619659023025</v>
      </c>
      <c r="D11" s="27">
        <v>215.86161712312253</v>
      </c>
      <c r="E11" s="27">
        <v>0</v>
      </c>
      <c r="F11" s="27">
        <v>0</v>
      </c>
      <c r="G11" s="28">
        <v>504.64781371335278</v>
      </c>
      <c r="I11" s="38">
        <f t="shared" si="1"/>
        <v>1.4602972645435232E-2</v>
      </c>
      <c r="J11" s="39">
        <f t="shared" si="1"/>
        <v>3.9834782137174209E-2</v>
      </c>
      <c r="K11" s="39">
        <f t="shared" si="1"/>
        <v>0</v>
      </c>
      <c r="L11" s="39">
        <f t="shared" si="1"/>
        <v>0</v>
      </c>
      <c r="M11" s="40">
        <f t="shared" si="1"/>
        <v>1.5070005539579247E-2</v>
      </c>
    </row>
    <row r="12" spans="1:13" x14ac:dyDescent="0.25">
      <c r="A12" s="54"/>
      <c r="B12" s="2" t="s">
        <v>9</v>
      </c>
      <c r="C12" s="26">
        <v>425.68462359896483</v>
      </c>
      <c r="D12" s="27">
        <v>485.36440027374249</v>
      </c>
      <c r="E12" s="27">
        <v>0</v>
      </c>
      <c r="F12" s="27">
        <v>7.608228627740822E-2</v>
      </c>
      <c r="G12" s="28">
        <v>911.12510615898464</v>
      </c>
      <c r="I12" s="38">
        <f t="shared" si="1"/>
        <v>2.1525477974345727E-2</v>
      </c>
      <c r="J12" s="39">
        <f t="shared" si="1"/>
        <v>8.9568425363073495E-2</v>
      </c>
      <c r="K12" s="39">
        <f t="shared" si="1"/>
        <v>0</v>
      </c>
      <c r="L12" s="39">
        <f t="shared" si="1"/>
        <v>4.9273220004927329E-5</v>
      </c>
      <c r="M12" s="40">
        <f t="shared" si="1"/>
        <v>2.7208401629705347E-2</v>
      </c>
    </row>
    <row r="13" spans="1:13" x14ac:dyDescent="0.25">
      <c r="A13" s="54"/>
      <c r="B13" s="2" t="s">
        <v>10</v>
      </c>
      <c r="C13" s="26">
        <v>40.129921657904433</v>
      </c>
      <c r="D13" s="27">
        <v>21.582108734146207</v>
      </c>
      <c r="E13" s="27">
        <v>0</v>
      </c>
      <c r="F13" s="27">
        <v>0</v>
      </c>
      <c r="G13" s="28">
        <v>61.712030392050636</v>
      </c>
      <c r="I13" s="38">
        <f t="shared" si="1"/>
        <v>2.0292387764826517E-3</v>
      </c>
      <c r="J13" s="39">
        <f t="shared" si="1"/>
        <v>3.9827302831478137E-3</v>
      </c>
      <c r="K13" s="39">
        <f t="shared" si="1"/>
        <v>0</v>
      </c>
      <c r="L13" s="39">
        <f t="shared" si="1"/>
        <v>0</v>
      </c>
      <c r="M13" s="40">
        <f t="shared" si="1"/>
        <v>1.8428706408607166E-3</v>
      </c>
    </row>
    <row r="14" spans="1:13" x14ac:dyDescent="0.25">
      <c r="A14" s="54"/>
      <c r="B14" s="2" t="s">
        <v>11</v>
      </c>
      <c r="C14" s="26">
        <v>7.0327312573222125</v>
      </c>
      <c r="D14" s="27">
        <v>54.917854149799268</v>
      </c>
      <c r="E14" s="27">
        <v>0</v>
      </c>
      <c r="F14" s="27">
        <v>0</v>
      </c>
      <c r="G14" s="28">
        <v>61.95058540712148</v>
      </c>
      <c r="I14" s="38">
        <f t="shared" si="1"/>
        <v>3.5562219865756538E-4</v>
      </c>
      <c r="J14" s="39">
        <f t="shared" si="1"/>
        <v>1.0134459218150775E-2</v>
      </c>
      <c r="K14" s="39">
        <f t="shared" si="1"/>
        <v>0</v>
      </c>
      <c r="L14" s="39">
        <f t="shared" si="1"/>
        <v>0</v>
      </c>
      <c r="M14" s="40">
        <f t="shared" si="1"/>
        <v>1.8499944711853915E-3</v>
      </c>
    </row>
    <row r="15" spans="1:13" x14ac:dyDescent="0.25">
      <c r="A15" s="54"/>
      <c r="B15" s="2" t="s">
        <v>12</v>
      </c>
      <c r="C15" s="26">
        <v>244.76826778680237</v>
      </c>
      <c r="D15" s="27">
        <v>107.3025969458255</v>
      </c>
      <c r="E15" s="27">
        <v>0</v>
      </c>
      <c r="F15" s="27">
        <v>0</v>
      </c>
      <c r="G15" s="28">
        <v>352.07086473262785</v>
      </c>
      <c r="I15" s="38">
        <f t="shared" si="1"/>
        <v>1.2377130074651781E-2</v>
      </c>
      <c r="J15" s="39">
        <f t="shared" si="1"/>
        <v>1.9801461830298284E-2</v>
      </c>
      <c r="K15" s="39">
        <f t="shared" si="1"/>
        <v>0</v>
      </c>
      <c r="L15" s="39">
        <f t="shared" si="1"/>
        <v>0</v>
      </c>
      <c r="M15" s="40">
        <f t="shared" si="1"/>
        <v>1.0513688433135425E-2</v>
      </c>
    </row>
    <row r="16" spans="1:13" x14ac:dyDescent="0.25">
      <c r="A16" s="55"/>
      <c r="B16" s="3" t="s">
        <v>13</v>
      </c>
      <c r="C16" s="32">
        <v>10.412287373331083</v>
      </c>
      <c r="D16" s="33">
        <v>0</v>
      </c>
      <c r="E16" s="33">
        <v>0</v>
      </c>
      <c r="F16" s="33">
        <v>0</v>
      </c>
      <c r="G16" s="34">
        <v>10.412287373331083</v>
      </c>
      <c r="I16" s="41">
        <f t="shared" si="1"/>
        <v>5.2651528876539243E-4</v>
      </c>
      <c r="J16" s="42">
        <f t="shared" si="1"/>
        <v>0</v>
      </c>
      <c r="K16" s="42">
        <f t="shared" si="1"/>
        <v>0</v>
      </c>
      <c r="L16" s="42">
        <f t="shared" si="1"/>
        <v>0</v>
      </c>
      <c r="M16" s="43">
        <f t="shared" si="1"/>
        <v>3.1093611055435868E-4</v>
      </c>
    </row>
    <row r="17" spans="1:13" x14ac:dyDescent="0.25">
      <c r="A17" s="56" t="s">
        <v>14</v>
      </c>
      <c r="B17" s="4" t="s">
        <v>15</v>
      </c>
      <c r="C17" s="26">
        <v>147.40447622887467</v>
      </c>
      <c r="D17" s="27">
        <v>308.53296288955494</v>
      </c>
      <c r="E17" s="27">
        <v>0</v>
      </c>
      <c r="F17" s="27">
        <v>0</v>
      </c>
      <c r="G17" s="28">
        <v>455.93743911842961</v>
      </c>
      <c r="I17" s="38">
        <f t="shared" si="1"/>
        <v>7.4537618473478869E-3</v>
      </c>
      <c r="J17" s="39">
        <f t="shared" si="1"/>
        <v>5.6936214611197619E-2</v>
      </c>
      <c r="K17" s="39">
        <f t="shared" si="1"/>
        <v>0</v>
      </c>
      <c r="L17" s="39">
        <f t="shared" si="1"/>
        <v>0</v>
      </c>
      <c r="M17" s="40">
        <f t="shared" si="1"/>
        <v>1.3615395819626249E-2</v>
      </c>
    </row>
    <row r="18" spans="1:13" x14ac:dyDescent="0.25">
      <c r="A18" s="54"/>
      <c r="B18" s="2" t="s">
        <v>16</v>
      </c>
      <c r="C18" s="26">
        <v>40.791337168054525</v>
      </c>
      <c r="D18" s="27">
        <v>36.476803494331612</v>
      </c>
      <c r="E18" s="27">
        <v>0</v>
      </c>
      <c r="F18" s="27">
        <v>0</v>
      </c>
      <c r="G18" s="28">
        <v>77.268140662386145</v>
      </c>
      <c r="I18" s="38">
        <f t="shared" si="1"/>
        <v>2.0626843937456311E-3</v>
      </c>
      <c r="J18" s="39">
        <f t="shared" si="1"/>
        <v>6.7313751264470086E-3</v>
      </c>
      <c r="K18" s="39">
        <f t="shared" si="1"/>
        <v>0</v>
      </c>
      <c r="L18" s="39">
        <f t="shared" si="1"/>
        <v>0</v>
      </c>
      <c r="M18" s="40">
        <f t="shared" si="1"/>
        <v>2.3074137570257293E-3</v>
      </c>
    </row>
    <row r="19" spans="1:13" x14ac:dyDescent="0.25">
      <c r="A19" s="54"/>
      <c r="B19" s="2" t="s">
        <v>17</v>
      </c>
      <c r="C19" s="26">
        <v>98.96877400842213</v>
      </c>
      <c r="D19" s="27">
        <v>139.32112445751662</v>
      </c>
      <c r="E19" s="27">
        <v>0</v>
      </c>
      <c r="F19" s="27">
        <v>0</v>
      </c>
      <c r="G19" s="28">
        <v>238.28989846593873</v>
      </c>
      <c r="I19" s="38">
        <f t="shared" si="1"/>
        <v>5.0045269360569659E-3</v>
      </c>
      <c r="J19" s="39">
        <f t="shared" si="1"/>
        <v>2.5710113330179554E-2</v>
      </c>
      <c r="K19" s="39">
        <f t="shared" si="1"/>
        <v>0</v>
      </c>
      <c r="L19" s="39">
        <f t="shared" si="1"/>
        <v>0</v>
      </c>
      <c r="M19" s="40">
        <f t="shared" si="1"/>
        <v>7.1159133009684053E-3</v>
      </c>
    </row>
    <row r="20" spans="1:13" x14ac:dyDescent="0.25">
      <c r="A20" s="54"/>
      <c r="B20" s="2" t="s">
        <v>18</v>
      </c>
      <c r="C20" s="26">
        <v>61.666198662700239</v>
      </c>
      <c r="D20" s="27">
        <v>124.22378078902936</v>
      </c>
      <c r="E20" s="27">
        <v>0</v>
      </c>
      <c r="F20" s="27">
        <v>0</v>
      </c>
      <c r="G20" s="28">
        <v>185.8899794517296</v>
      </c>
      <c r="I20" s="38">
        <f t="shared" si="1"/>
        <v>3.1182578075127114E-3</v>
      </c>
      <c r="J20" s="39">
        <f t="shared" si="1"/>
        <v>2.2924071958400096E-2</v>
      </c>
      <c r="K20" s="39">
        <f t="shared" si="1"/>
        <v>0</v>
      </c>
      <c r="L20" s="39">
        <f t="shared" si="1"/>
        <v>0</v>
      </c>
      <c r="M20" s="40">
        <f t="shared" si="1"/>
        <v>5.5511248517586013E-3</v>
      </c>
    </row>
    <row r="21" spans="1:13" x14ac:dyDescent="0.25">
      <c r="A21" s="55"/>
      <c r="B21" s="3" t="s">
        <v>19</v>
      </c>
      <c r="C21" s="32">
        <v>9.4187979069816041</v>
      </c>
      <c r="D21" s="33">
        <v>10.841716594148565</v>
      </c>
      <c r="E21" s="33">
        <v>0</v>
      </c>
      <c r="F21" s="33">
        <v>0</v>
      </c>
      <c r="G21" s="34">
        <v>20.260514501130167</v>
      </c>
      <c r="I21" s="41">
        <f t="shared" si="1"/>
        <v>4.7627777855220414E-4</v>
      </c>
      <c r="J21" s="42">
        <f t="shared" si="1"/>
        <v>2.0007142736939722E-3</v>
      </c>
      <c r="K21" s="42">
        <f t="shared" si="1"/>
        <v>0</v>
      </c>
      <c r="L21" s="42">
        <f t="shared" si="1"/>
        <v>0</v>
      </c>
      <c r="M21" s="43">
        <f t="shared" si="1"/>
        <v>6.0502801650932523E-4</v>
      </c>
    </row>
    <row r="22" spans="1:13" x14ac:dyDescent="0.25">
      <c r="A22" s="56" t="s">
        <v>20</v>
      </c>
      <c r="B22" s="4" t="s">
        <v>21</v>
      </c>
      <c r="C22" s="26">
        <v>206.86428312425252</v>
      </c>
      <c r="D22" s="27">
        <v>29.789389520370825</v>
      </c>
      <c r="E22" s="27">
        <v>0</v>
      </c>
      <c r="F22" s="27">
        <v>0</v>
      </c>
      <c r="G22" s="28">
        <v>236.65367264462336</v>
      </c>
      <c r="I22" s="38">
        <f t="shared" si="1"/>
        <v>1.0460449645615868E-2</v>
      </c>
      <c r="J22" s="39">
        <f t="shared" si="1"/>
        <v>5.4972896865983917E-3</v>
      </c>
      <c r="K22" s="39">
        <f t="shared" si="1"/>
        <v>0</v>
      </c>
      <c r="L22" s="39">
        <f t="shared" si="1"/>
        <v>0</v>
      </c>
      <c r="M22" s="40">
        <f t="shared" si="1"/>
        <v>7.0670516364150912E-3</v>
      </c>
    </row>
    <row r="23" spans="1:13" x14ac:dyDescent="0.25">
      <c r="A23" s="54"/>
      <c r="B23" s="2" t="s">
        <v>22</v>
      </c>
      <c r="C23" s="26">
        <v>112.03289477504302</v>
      </c>
      <c r="D23" s="27">
        <v>27.965549345654239</v>
      </c>
      <c r="E23" s="27">
        <v>0</v>
      </c>
      <c r="F23" s="27">
        <v>0</v>
      </c>
      <c r="G23" s="28">
        <v>139.99844412069726</v>
      </c>
      <c r="I23" s="38">
        <f t="shared" si="1"/>
        <v>5.665136758978403E-3</v>
      </c>
      <c r="J23" s="39">
        <f t="shared" si="1"/>
        <v>5.1607209302760399E-3</v>
      </c>
      <c r="K23" s="39">
        <f t="shared" si="1"/>
        <v>0</v>
      </c>
      <c r="L23" s="39">
        <f t="shared" si="1"/>
        <v>0</v>
      </c>
      <c r="M23" s="40">
        <f t="shared" si="1"/>
        <v>4.1806924970248013E-3</v>
      </c>
    </row>
    <row r="24" spans="1:13" x14ac:dyDescent="0.25">
      <c r="A24" s="54"/>
      <c r="B24" s="2" t="s">
        <v>23</v>
      </c>
      <c r="C24" s="26">
        <v>114.17759399819427</v>
      </c>
      <c r="D24" s="27">
        <v>6.8900628822626402</v>
      </c>
      <c r="E24" s="27">
        <v>0</v>
      </c>
      <c r="F24" s="27">
        <v>0</v>
      </c>
      <c r="G24" s="28">
        <v>121.06765688045691</v>
      </c>
      <c r="I24" s="38">
        <f t="shared" si="1"/>
        <v>5.7735871782094977E-3</v>
      </c>
      <c r="J24" s="39">
        <f t="shared" si="1"/>
        <v>1.2714819683288798E-3</v>
      </c>
      <c r="K24" s="39">
        <f t="shared" si="1"/>
        <v>0</v>
      </c>
      <c r="L24" s="39">
        <f t="shared" si="1"/>
        <v>0</v>
      </c>
      <c r="M24" s="40">
        <f t="shared" si="1"/>
        <v>3.6153733559791106E-3</v>
      </c>
    </row>
    <row r="25" spans="1:13" x14ac:dyDescent="0.25">
      <c r="A25" s="54"/>
      <c r="B25" s="2" t="s">
        <v>24</v>
      </c>
      <c r="C25" s="26">
        <v>740.90068982999514</v>
      </c>
      <c r="D25" s="27">
        <v>15.502641485090944</v>
      </c>
      <c r="E25" s="27">
        <v>0</v>
      </c>
      <c r="F25" s="27">
        <v>0</v>
      </c>
      <c r="G25" s="28">
        <v>756.40333131508612</v>
      </c>
      <c r="I25" s="38">
        <f t="shared" si="1"/>
        <v>3.746492261167006E-2</v>
      </c>
      <c r="J25" s="39">
        <f t="shared" si="1"/>
        <v>2.8608344287399802E-3</v>
      </c>
      <c r="K25" s="39">
        <f t="shared" si="1"/>
        <v>0</v>
      </c>
      <c r="L25" s="39">
        <f t="shared" si="1"/>
        <v>0</v>
      </c>
      <c r="M25" s="40">
        <f t="shared" si="1"/>
        <v>2.2588034830067334E-2</v>
      </c>
    </row>
    <row r="26" spans="1:13" x14ac:dyDescent="0.25">
      <c r="A26" s="55"/>
      <c r="B26" s="3" t="s">
        <v>25</v>
      </c>
      <c r="C26" s="32">
        <v>46.645331691621948</v>
      </c>
      <c r="D26" s="33">
        <v>0.81059563320736938</v>
      </c>
      <c r="E26" s="33">
        <v>0</v>
      </c>
      <c r="F26" s="33">
        <v>0</v>
      </c>
      <c r="G26" s="34">
        <v>47.455927324829318</v>
      </c>
      <c r="I26" s="41">
        <f t="shared" si="1"/>
        <v>2.3587017342679055E-3</v>
      </c>
      <c r="J26" s="42">
        <f t="shared" si="1"/>
        <v>1.4958611392104466E-4</v>
      </c>
      <c r="K26" s="42">
        <f t="shared" si="1"/>
        <v>0</v>
      </c>
      <c r="L26" s="42">
        <f t="shared" si="1"/>
        <v>0</v>
      </c>
      <c r="M26" s="43">
        <f t="shared" si="1"/>
        <v>1.4171488872777912E-3</v>
      </c>
    </row>
    <row r="27" spans="1:13" x14ac:dyDescent="0.25">
      <c r="A27" s="56" t="s">
        <v>26</v>
      </c>
      <c r="B27" s="4" t="s">
        <v>27</v>
      </c>
      <c r="C27" s="26">
        <v>168.3084717564148</v>
      </c>
      <c r="D27" s="27">
        <v>0.60794672490552715</v>
      </c>
      <c r="E27" s="27">
        <v>0</v>
      </c>
      <c r="F27" s="27">
        <v>5.8583360433604339</v>
      </c>
      <c r="G27" s="28">
        <v>174.77475452468076</v>
      </c>
      <c r="I27" s="38">
        <f t="shared" si="1"/>
        <v>8.5108084737907513E-3</v>
      </c>
      <c r="J27" s="39">
        <f t="shared" si="1"/>
        <v>1.1218958544078352E-4</v>
      </c>
      <c r="K27" s="39">
        <f t="shared" si="1"/>
        <v>0</v>
      </c>
      <c r="L27" s="39">
        <f t="shared" si="1"/>
        <v>3.7940379403794047E-3</v>
      </c>
      <c r="M27" s="40">
        <f t="shared" si="1"/>
        <v>5.219197323941268E-3</v>
      </c>
    </row>
    <row r="28" spans="1:13" x14ac:dyDescent="0.25">
      <c r="A28" s="54"/>
      <c r="B28" s="2" t="s">
        <v>28</v>
      </c>
      <c r="C28" s="26">
        <v>412.37154134161233</v>
      </c>
      <c r="D28" s="27">
        <v>2.5331113537730294</v>
      </c>
      <c r="E28" s="27">
        <v>0</v>
      </c>
      <c r="F28" s="27">
        <v>0</v>
      </c>
      <c r="G28" s="28">
        <v>414.90465269538538</v>
      </c>
      <c r="I28" s="38">
        <f t="shared" si="1"/>
        <v>2.0852278983791463E-2</v>
      </c>
      <c r="J28" s="39">
        <f t="shared" si="1"/>
        <v>4.674566060032646E-4</v>
      </c>
      <c r="K28" s="39">
        <f t="shared" si="1"/>
        <v>0</v>
      </c>
      <c r="L28" s="39">
        <f t="shared" si="1"/>
        <v>0</v>
      </c>
      <c r="M28" s="40">
        <f t="shared" si="1"/>
        <v>1.2390057470987552E-2</v>
      </c>
    </row>
    <row r="29" spans="1:13" x14ac:dyDescent="0.25">
      <c r="A29" s="54"/>
      <c r="B29" s="2" t="s">
        <v>29</v>
      </c>
      <c r="C29" s="32">
        <v>663.8415785231723</v>
      </c>
      <c r="D29" s="33">
        <v>12.665556768865148</v>
      </c>
      <c r="E29" s="33">
        <v>0</v>
      </c>
      <c r="F29" s="33">
        <v>24.878907612712485</v>
      </c>
      <c r="G29" s="34">
        <v>701.38604290474996</v>
      </c>
      <c r="I29" s="41">
        <f t="shared" si="1"/>
        <v>3.356829559908537E-2</v>
      </c>
      <c r="J29" s="42">
        <f t="shared" si="1"/>
        <v>2.3372830300163231E-3</v>
      </c>
      <c r="K29" s="42">
        <f t="shared" si="1"/>
        <v>0</v>
      </c>
      <c r="L29" s="42">
        <f t="shared" si="1"/>
        <v>1.6112342941611235E-2</v>
      </c>
      <c r="M29" s="43">
        <f t="shared" si="1"/>
        <v>2.0945085393676153E-2</v>
      </c>
    </row>
    <row r="30" spans="1:13" x14ac:dyDescent="0.25">
      <c r="A30" s="56" t="s">
        <v>30</v>
      </c>
      <c r="B30" s="4" t="s">
        <v>31</v>
      </c>
      <c r="C30" s="26">
        <v>136.66850862079747</v>
      </c>
      <c r="D30" s="27">
        <v>1094.3345021661939</v>
      </c>
      <c r="E30" s="27">
        <v>0</v>
      </c>
      <c r="F30" s="27">
        <v>0</v>
      </c>
      <c r="G30" s="28">
        <v>1231.0030107869914</v>
      </c>
      <c r="I30" s="38">
        <f t="shared" si="1"/>
        <v>6.9108791086500707E-3</v>
      </c>
      <c r="J30" s="39">
        <f t="shared" si="1"/>
        <v>0.20194686327268235</v>
      </c>
      <c r="K30" s="39">
        <f t="shared" si="1"/>
        <v>0</v>
      </c>
      <c r="L30" s="39">
        <f t="shared" si="1"/>
        <v>0</v>
      </c>
      <c r="M30" s="40">
        <f t="shared" si="1"/>
        <v>3.6760730330511353E-2</v>
      </c>
    </row>
    <row r="31" spans="1:13" x14ac:dyDescent="0.25">
      <c r="A31" s="54"/>
      <c r="B31" s="2" t="s">
        <v>32</v>
      </c>
      <c r="C31" s="26">
        <v>122.49822492228579</v>
      </c>
      <c r="D31" s="27">
        <v>414.82231529387133</v>
      </c>
      <c r="E31" s="27">
        <v>0</v>
      </c>
      <c r="F31" s="27">
        <v>0</v>
      </c>
      <c r="G31" s="28">
        <v>537.32054021615716</v>
      </c>
      <c r="I31" s="38">
        <f t="shared" si="1"/>
        <v>6.194334247189669E-3</v>
      </c>
      <c r="J31" s="39">
        <f t="shared" si="1"/>
        <v>7.6550693799094613E-2</v>
      </c>
      <c r="K31" s="39">
        <f t="shared" si="1"/>
        <v>0</v>
      </c>
      <c r="L31" s="39">
        <f t="shared" si="1"/>
        <v>0</v>
      </c>
      <c r="M31" s="40">
        <f t="shared" si="1"/>
        <v>1.604569225813917E-2</v>
      </c>
    </row>
    <row r="32" spans="1:13" x14ac:dyDescent="0.25">
      <c r="A32" s="55"/>
      <c r="B32" s="3" t="s">
        <v>33</v>
      </c>
      <c r="C32" s="32">
        <v>66.187097746474791</v>
      </c>
      <c r="D32" s="33">
        <v>55.627125328855719</v>
      </c>
      <c r="E32" s="33">
        <v>0</v>
      </c>
      <c r="F32" s="33">
        <v>0</v>
      </c>
      <c r="G32" s="34">
        <v>121.81422307533052</v>
      </c>
      <c r="I32" s="41">
        <f t="shared" si="1"/>
        <v>3.3468648754149534E-3</v>
      </c>
      <c r="J32" s="42">
        <f t="shared" si="1"/>
        <v>1.0265347067831689E-2</v>
      </c>
      <c r="K32" s="42">
        <f t="shared" si="1"/>
        <v>0</v>
      </c>
      <c r="L32" s="42">
        <f t="shared" si="1"/>
        <v>0</v>
      </c>
      <c r="M32" s="43">
        <f t="shared" si="1"/>
        <v>3.6376676300979684E-3</v>
      </c>
    </row>
    <row r="33" spans="1:13" x14ac:dyDescent="0.25">
      <c r="A33" s="50" t="s">
        <v>34</v>
      </c>
      <c r="B33" s="4" t="s">
        <v>35</v>
      </c>
      <c r="C33" s="26">
        <v>140.51894778795346</v>
      </c>
      <c r="D33" s="27">
        <v>292.32105022540742</v>
      </c>
      <c r="E33" s="27">
        <v>0</v>
      </c>
      <c r="F33" s="27">
        <v>0</v>
      </c>
      <c r="G33" s="28">
        <v>432.83999801336086</v>
      </c>
      <c r="I33" s="38">
        <f t="shared" si="1"/>
        <v>7.10558321326029E-3</v>
      </c>
      <c r="J33" s="39">
        <f t="shared" si="1"/>
        <v>5.3944492332776706E-2</v>
      </c>
      <c r="K33" s="39">
        <f t="shared" si="1"/>
        <v>0</v>
      </c>
      <c r="L33" s="39">
        <f t="shared" si="1"/>
        <v>0</v>
      </c>
      <c r="M33" s="40">
        <f t="shared" si="1"/>
        <v>1.2925650306131952E-2</v>
      </c>
    </row>
    <row r="34" spans="1:13" x14ac:dyDescent="0.25">
      <c r="A34" s="51"/>
      <c r="B34" s="2" t="s">
        <v>36</v>
      </c>
      <c r="C34" s="26">
        <v>27.246468593211691</v>
      </c>
      <c r="D34" s="27">
        <v>32.727798690747541</v>
      </c>
      <c r="E34" s="27">
        <v>0</v>
      </c>
      <c r="F34" s="27">
        <v>0</v>
      </c>
      <c r="G34" s="28">
        <v>59.974267283959236</v>
      </c>
      <c r="I34" s="38">
        <f t="shared" si="1"/>
        <v>1.3777647278479406E-3</v>
      </c>
      <c r="J34" s="39">
        <f t="shared" si="1"/>
        <v>6.0395393495621787E-3</v>
      </c>
      <c r="K34" s="39">
        <f t="shared" si="1"/>
        <v>0</v>
      </c>
      <c r="L34" s="39">
        <f t="shared" si="1"/>
        <v>0</v>
      </c>
      <c r="M34" s="40">
        <f t="shared" si="1"/>
        <v>1.7909768270884666E-3</v>
      </c>
    </row>
    <row r="35" spans="1:13" x14ac:dyDescent="0.25">
      <c r="A35" s="51"/>
      <c r="B35" s="2" t="s">
        <v>37</v>
      </c>
      <c r="C35" s="26">
        <v>493.57707134985856</v>
      </c>
      <c r="D35" s="27">
        <v>129.99927467563188</v>
      </c>
      <c r="E35" s="27">
        <v>0</v>
      </c>
      <c r="F35" s="27">
        <v>0</v>
      </c>
      <c r="G35" s="28">
        <v>623.57634602549047</v>
      </c>
      <c r="I35" s="38">
        <f t="shared" si="1"/>
        <v>2.4958576817171382E-2</v>
      </c>
      <c r="J35" s="39">
        <f t="shared" si="1"/>
        <v>2.3989873020087541E-2</v>
      </c>
      <c r="K35" s="39">
        <f t="shared" si="1"/>
        <v>0</v>
      </c>
      <c r="L35" s="39">
        <f t="shared" si="1"/>
        <v>0</v>
      </c>
      <c r="M35" s="40">
        <f t="shared" si="1"/>
        <v>1.8621499456832141E-2</v>
      </c>
    </row>
    <row r="36" spans="1:13" x14ac:dyDescent="0.25">
      <c r="A36" s="51"/>
      <c r="B36" s="2" t="s">
        <v>38</v>
      </c>
      <c r="C36" s="26">
        <v>135.0189816240721</v>
      </c>
      <c r="D36" s="27">
        <v>193.0230851575048</v>
      </c>
      <c r="E36" s="27">
        <v>0</v>
      </c>
      <c r="F36" s="27">
        <v>1.673810298102981</v>
      </c>
      <c r="G36" s="28">
        <v>329.71587707967984</v>
      </c>
      <c r="I36" s="38">
        <f t="shared" si="1"/>
        <v>6.827467928006742E-3</v>
      </c>
      <c r="J36" s="39">
        <f t="shared" si="1"/>
        <v>3.5620193377448754E-2</v>
      </c>
      <c r="K36" s="39">
        <f t="shared" si="1"/>
        <v>0</v>
      </c>
      <c r="L36" s="39">
        <f t="shared" si="1"/>
        <v>1.0840108401084013E-3</v>
      </c>
      <c r="M36" s="40">
        <f t="shared" si="1"/>
        <v>9.8461143773038648E-3</v>
      </c>
    </row>
    <row r="37" spans="1:13" x14ac:dyDescent="0.25">
      <c r="A37" s="51"/>
      <c r="B37" s="2" t="s">
        <v>39</v>
      </c>
      <c r="C37" s="26">
        <v>28.692135241554126</v>
      </c>
      <c r="D37" s="27">
        <v>9.8284720526393539</v>
      </c>
      <c r="E37" s="27">
        <v>0</v>
      </c>
      <c r="F37" s="27">
        <v>0</v>
      </c>
      <c r="G37" s="28">
        <v>38.520607294193482</v>
      </c>
      <c r="I37" s="38">
        <f t="shared" si="1"/>
        <v>1.4508673579924066E-3</v>
      </c>
      <c r="J37" s="39">
        <f t="shared" si="1"/>
        <v>1.8137316312926666E-3</v>
      </c>
      <c r="K37" s="39">
        <f t="shared" si="1"/>
        <v>0</v>
      </c>
      <c r="L37" s="39">
        <f t="shared" si="1"/>
        <v>0</v>
      </c>
      <c r="M37" s="40">
        <f t="shared" si="1"/>
        <v>1.1503185975183638E-3</v>
      </c>
    </row>
    <row r="38" spans="1:13" x14ac:dyDescent="0.25">
      <c r="A38" s="52"/>
      <c r="B38" s="3" t="s">
        <v>40</v>
      </c>
      <c r="C38" s="32">
        <v>22.349703705150461</v>
      </c>
      <c r="D38" s="33">
        <v>0</v>
      </c>
      <c r="E38" s="33">
        <v>0</v>
      </c>
      <c r="F38" s="33">
        <v>0</v>
      </c>
      <c r="G38" s="34">
        <v>22.349703705150461</v>
      </c>
      <c r="I38" s="41">
        <f t="shared" si="1"/>
        <v>1.1301513565864661E-3</v>
      </c>
      <c r="J38" s="42">
        <f t="shared" si="1"/>
        <v>0</v>
      </c>
      <c r="K38" s="42">
        <f t="shared" si="1"/>
        <v>0</v>
      </c>
      <c r="L38" s="42">
        <f t="shared" si="1"/>
        <v>0</v>
      </c>
      <c r="M38" s="43">
        <f t="shared" si="1"/>
        <v>6.6741626435715682E-4</v>
      </c>
    </row>
    <row r="39" spans="1:13" x14ac:dyDescent="0.25">
      <c r="A39" s="56" t="s">
        <v>41</v>
      </c>
      <c r="B39" s="4" t="s">
        <v>42</v>
      </c>
      <c r="C39" s="26">
        <v>497.47969526594579</v>
      </c>
      <c r="D39" s="27">
        <v>0</v>
      </c>
      <c r="E39" s="27">
        <v>0</v>
      </c>
      <c r="F39" s="27">
        <v>0</v>
      </c>
      <c r="G39" s="28">
        <v>497.47969526594579</v>
      </c>
      <c r="I39" s="38">
        <f t="shared" ref="I39:M70" si="2">C39/C$71</f>
        <v>2.5155919733712884E-2</v>
      </c>
      <c r="J39" s="39">
        <f t="shared" si="2"/>
        <v>0</v>
      </c>
      <c r="K39" s="39">
        <f t="shared" si="2"/>
        <v>0</v>
      </c>
      <c r="L39" s="39">
        <f t="shared" si="2"/>
        <v>0</v>
      </c>
      <c r="M39" s="40">
        <f t="shared" si="2"/>
        <v>1.4855948167734291E-2</v>
      </c>
    </row>
    <row r="40" spans="1:13" x14ac:dyDescent="0.25">
      <c r="A40" s="54"/>
      <c r="B40" s="2" t="s">
        <v>43</v>
      </c>
      <c r="C40" s="26">
        <v>62.936642884582575</v>
      </c>
      <c r="D40" s="27">
        <v>0</v>
      </c>
      <c r="E40" s="27">
        <v>0</v>
      </c>
      <c r="F40" s="27">
        <v>0</v>
      </c>
      <c r="G40" s="28">
        <v>62.936642884582575</v>
      </c>
      <c r="I40" s="38">
        <f t="shared" si="2"/>
        <v>3.1825000131262418E-3</v>
      </c>
      <c r="J40" s="39">
        <f t="shared" si="2"/>
        <v>0</v>
      </c>
      <c r="K40" s="39">
        <f t="shared" si="2"/>
        <v>0</v>
      </c>
      <c r="L40" s="39">
        <f t="shared" si="2"/>
        <v>0</v>
      </c>
      <c r="M40" s="40">
        <f t="shared" si="2"/>
        <v>1.8794405348438042E-3</v>
      </c>
    </row>
    <row r="41" spans="1:13" x14ac:dyDescent="0.25">
      <c r="A41" s="55"/>
      <c r="B41" s="3" t="s">
        <v>44</v>
      </c>
      <c r="C41" s="32">
        <v>214.4542698199277</v>
      </c>
      <c r="D41" s="33">
        <v>5.5728449783006635</v>
      </c>
      <c r="E41" s="33">
        <v>0</v>
      </c>
      <c r="F41" s="33">
        <v>0</v>
      </c>
      <c r="G41" s="34">
        <v>220.02711479822835</v>
      </c>
      <c r="I41" s="41">
        <f t="shared" si="2"/>
        <v>1.0844250427664437E-2</v>
      </c>
      <c r="J41" s="42">
        <f t="shared" si="2"/>
        <v>1.0284045332071819E-3</v>
      </c>
      <c r="K41" s="42">
        <f t="shared" si="2"/>
        <v>0</v>
      </c>
      <c r="L41" s="42">
        <f t="shared" si="2"/>
        <v>0</v>
      </c>
      <c r="M41" s="43">
        <f t="shared" si="2"/>
        <v>6.5705423639274259E-3</v>
      </c>
    </row>
    <row r="42" spans="1:13" x14ac:dyDescent="0.25">
      <c r="A42" s="56" t="s">
        <v>45</v>
      </c>
      <c r="B42" s="4" t="s">
        <v>46</v>
      </c>
      <c r="C42" s="26">
        <v>130.42720838801714</v>
      </c>
      <c r="D42" s="27">
        <v>0</v>
      </c>
      <c r="E42" s="27">
        <v>0</v>
      </c>
      <c r="F42" s="27">
        <v>0</v>
      </c>
      <c r="G42" s="28">
        <v>130.42720838801714</v>
      </c>
      <c r="I42" s="38">
        <f t="shared" si="2"/>
        <v>6.5952769862239633E-3</v>
      </c>
      <c r="J42" s="39">
        <f t="shared" si="2"/>
        <v>0</v>
      </c>
      <c r="K42" s="39">
        <f t="shared" si="2"/>
        <v>0</v>
      </c>
      <c r="L42" s="39">
        <f t="shared" si="2"/>
        <v>0</v>
      </c>
      <c r="M42" s="40">
        <f t="shared" si="2"/>
        <v>3.8948722247625338E-3</v>
      </c>
    </row>
    <row r="43" spans="1:13" x14ac:dyDescent="0.25">
      <c r="A43" s="55"/>
      <c r="B43" s="3" t="s">
        <v>47</v>
      </c>
      <c r="C43" s="32">
        <v>109.85512565161636</v>
      </c>
      <c r="D43" s="33">
        <v>0</v>
      </c>
      <c r="E43" s="33">
        <v>5.2677907884465256</v>
      </c>
      <c r="F43" s="33">
        <v>0</v>
      </c>
      <c r="G43" s="34">
        <v>115.12291644006288</v>
      </c>
      <c r="I43" s="41">
        <f t="shared" si="2"/>
        <v>5.5550141031417812E-3</v>
      </c>
      <c r="J43" s="42">
        <f t="shared" si="2"/>
        <v>0</v>
      </c>
      <c r="K43" s="42">
        <f t="shared" si="2"/>
        <v>7.8064012490241977E-4</v>
      </c>
      <c r="L43" s="42">
        <f t="shared" si="2"/>
        <v>0</v>
      </c>
      <c r="M43" s="43">
        <f t="shared" si="2"/>
        <v>3.4378490133907848E-3</v>
      </c>
    </row>
    <row r="44" spans="1:13" x14ac:dyDescent="0.25">
      <c r="A44" s="50" t="s">
        <v>48</v>
      </c>
      <c r="B44" s="4" t="s">
        <v>49</v>
      </c>
      <c r="C44" s="26">
        <v>189.91602648794102</v>
      </c>
      <c r="D44" s="27">
        <v>0</v>
      </c>
      <c r="E44" s="27">
        <v>0</v>
      </c>
      <c r="F44" s="27">
        <v>0</v>
      </c>
      <c r="G44" s="28">
        <v>189.91602648794102</v>
      </c>
      <c r="I44" s="38">
        <f t="shared" si="2"/>
        <v>9.6034317861402197E-3</v>
      </c>
      <c r="J44" s="39">
        <f t="shared" si="2"/>
        <v>0</v>
      </c>
      <c r="K44" s="39">
        <f t="shared" si="2"/>
        <v>0</v>
      </c>
      <c r="L44" s="39">
        <f t="shared" si="2"/>
        <v>0</v>
      </c>
      <c r="M44" s="40">
        <f t="shared" si="2"/>
        <v>5.6713523638761421E-3</v>
      </c>
    </row>
    <row r="45" spans="1:13" x14ac:dyDescent="0.25">
      <c r="A45" s="51"/>
      <c r="B45" s="2" t="s">
        <v>50</v>
      </c>
      <c r="C45" s="26">
        <v>6.514997339413048</v>
      </c>
      <c r="D45" s="27">
        <v>0</v>
      </c>
      <c r="E45" s="27">
        <v>0</v>
      </c>
      <c r="F45" s="27">
        <v>0</v>
      </c>
      <c r="G45" s="28">
        <v>6.514997339413048</v>
      </c>
      <c r="I45" s="38">
        <f t="shared" si="2"/>
        <v>3.2944208918519557E-4</v>
      </c>
      <c r="J45" s="39">
        <f t="shared" si="2"/>
        <v>0</v>
      </c>
      <c r="K45" s="39">
        <f t="shared" si="2"/>
        <v>0</v>
      </c>
      <c r="L45" s="39">
        <f t="shared" si="2"/>
        <v>0</v>
      </c>
      <c r="M45" s="40">
        <f t="shared" si="2"/>
        <v>1.945535942637947E-4</v>
      </c>
    </row>
    <row r="46" spans="1:13" x14ac:dyDescent="0.25">
      <c r="A46" s="52"/>
      <c r="B46" s="3" t="s">
        <v>51</v>
      </c>
      <c r="C46" s="32">
        <v>18.759199803561952</v>
      </c>
      <c r="D46" s="33">
        <v>1.6211912664147388</v>
      </c>
      <c r="E46" s="33">
        <v>0</v>
      </c>
      <c r="F46" s="33">
        <v>0</v>
      </c>
      <c r="G46" s="34">
        <v>20.380391069976689</v>
      </c>
      <c r="I46" s="41">
        <f t="shared" si="2"/>
        <v>9.4859132748083936E-4</v>
      </c>
      <c r="J46" s="42">
        <f t="shared" si="2"/>
        <v>2.9917222784208933E-4</v>
      </c>
      <c r="K46" s="42">
        <f t="shared" si="2"/>
        <v>0</v>
      </c>
      <c r="L46" s="42">
        <f t="shared" si="2"/>
        <v>0</v>
      </c>
      <c r="M46" s="43">
        <f t="shared" si="2"/>
        <v>6.0860782109282226E-4</v>
      </c>
    </row>
    <row r="47" spans="1:13" x14ac:dyDescent="0.25">
      <c r="A47" s="50" t="s">
        <v>52</v>
      </c>
      <c r="B47" s="4" t="s">
        <v>53</v>
      </c>
      <c r="C47" s="26">
        <v>3708.9542633079</v>
      </c>
      <c r="D47" s="27">
        <v>0.60794672490552704</v>
      </c>
      <c r="E47" s="27">
        <v>245.83023679417124</v>
      </c>
      <c r="F47" s="27">
        <v>579.36661000246374</v>
      </c>
      <c r="G47" s="28">
        <v>4534.7590568294409</v>
      </c>
      <c r="I47" s="38">
        <f t="shared" si="2"/>
        <v>0.1875496761609691</v>
      </c>
      <c r="J47" s="39">
        <f t="shared" si="2"/>
        <v>1.121895854407835E-4</v>
      </c>
      <c r="K47" s="39">
        <f t="shared" si="2"/>
        <v>3.6429872495446262E-2</v>
      </c>
      <c r="L47" s="39">
        <f t="shared" si="2"/>
        <v>0.37521557033752168</v>
      </c>
      <c r="M47" s="40">
        <f t="shared" si="2"/>
        <v>0.13541888471530025</v>
      </c>
    </row>
    <row r="48" spans="1:13" x14ac:dyDescent="0.25">
      <c r="A48" s="51"/>
      <c r="B48" s="2" t="s">
        <v>54</v>
      </c>
      <c r="C48" s="26">
        <v>1756.3011657351665</v>
      </c>
      <c r="D48" s="27">
        <v>2.0264890830184239</v>
      </c>
      <c r="E48" s="27">
        <v>0</v>
      </c>
      <c r="F48" s="27">
        <v>919.15010051736863</v>
      </c>
      <c r="G48" s="28">
        <v>2677.4777553355534</v>
      </c>
      <c r="I48" s="38">
        <f t="shared" si="2"/>
        <v>8.8810400854333282E-2</v>
      </c>
      <c r="J48" s="39">
        <f t="shared" si="2"/>
        <v>3.7396528480261175E-4</v>
      </c>
      <c r="K48" s="39">
        <f t="shared" si="2"/>
        <v>0</v>
      </c>
      <c r="L48" s="39">
        <f t="shared" si="2"/>
        <v>0.59526977087952693</v>
      </c>
      <c r="M48" s="40">
        <f t="shared" si="2"/>
        <v>7.9955968317988499E-2</v>
      </c>
    </row>
    <row r="49" spans="1:13" x14ac:dyDescent="0.25">
      <c r="A49" s="52"/>
      <c r="B49" s="3" t="s">
        <v>55</v>
      </c>
      <c r="C49" s="32">
        <v>0</v>
      </c>
      <c r="D49" s="33">
        <v>0</v>
      </c>
      <c r="E49" s="33">
        <v>0</v>
      </c>
      <c r="F49" s="33">
        <v>0</v>
      </c>
      <c r="G49" s="34">
        <v>0</v>
      </c>
      <c r="I49" s="41">
        <f t="shared" si="2"/>
        <v>0</v>
      </c>
      <c r="J49" s="42">
        <f t="shared" si="2"/>
        <v>0</v>
      </c>
      <c r="K49" s="42">
        <f t="shared" si="2"/>
        <v>0</v>
      </c>
      <c r="L49" s="42">
        <f t="shared" si="2"/>
        <v>0</v>
      </c>
      <c r="M49" s="43">
        <f t="shared" si="2"/>
        <v>0</v>
      </c>
    </row>
    <row r="50" spans="1:13" x14ac:dyDescent="0.25">
      <c r="A50" s="50" t="s">
        <v>56</v>
      </c>
      <c r="B50" s="4" t="s">
        <v>57</v>
      </c>
      <c r="C50" s="26">
        <v>57.527548903350308</v>
      </c>
      <c r="D50" s="27">
        <v>0</v>
      </c>
      <c r="E50" s="27">
        <v>2071.9977101223003</v>
      </c>
      <c r="F50" s="27">
        <v>0</v>
      </c>
      <c r="G50" s="28">
        <v>2129.5252590256505</v>
      </c>
      <c r="I50" s="38">
        <f t="shared" si="2"/>
        <v>2.9089798366871878E-3</v>
      </c>
      <c r="J50" s="39">
        <f t="shared" si="2"/>
        <v>0</v>
      </c>
      <c r="K50" s="39">
        <f t="shared" si="2"/>
        <v>0.30705178246161852</v>
      </c>
      <c r="L50" s="39">
        <f t="shared" si="2"/>
        <v>0</v>
      </c>
      <c r="M50" s="40">
        <f t="shared" si="2"/>
        <v>6.3592780109455058E-2</v>
      </c>
    </row>
    <row r="51" spans="1:13" x14ac:dyDescent="0.25">
      <c r="A51" s="51"/>
      <c r="B51" s="2" t="s">
        <v>58</v>
      </c>
      <c r="C51" s="26">
        <v>11.037245465984427</v>
      </c>
      <c r="D51" s="27">
        <v>0</v>
      </c>
      <c r="E51" s="27">
        <v>3441.6233151183978</v>
      </c>
      <c r="F51" s="27">
        <v>0</v>
      </c>
      <c r="G51" s="28">
        <v>3452.6605605843824</v>
      </c>
      <c r="I51" s="38">
        <f t="shared" si="2"/>
        <v>5.5811737376570058E-4</v>
      </c>
      <c r="J51" s="39">
        <f t="shared" si="2"/>
        <v>0</v>
      </c>
      <c r="K51" s="39">
        <f t="shared" si="2"/>
        <v>0.51001821493624777</v>
      </c>
      <c r="L51" s="39">
        <f t="shared" si="2"/>
        <v>0</v>
      </c>
      <c r="M51" s="40">
        <f t="shared" si="2"/>
        <v>0.10310480370741909</v>
      </c>
    </row>
    <row r="52" spans="1:13" x14ac:dyDescent="0.25">
      <c r="A52" s="52"/>
      <c r="B52" s="3" t="s">
        <v>59</v>
      </c>
      <c r="C52" s="32">
        <v>440.46533290393671</v>
      </c>
      <c r="D52" s="33">
        <v>0</v>
      </c>
      <c r="E52" s="33">
        <v>913.08373666406442</v>
      </c>
      <c r="F52" s="33">
        <v>0</v>
      </c>
      <c r="G52" s="34">
        <v>1353.5490695680012</v>
      </c>
      <c r="I52" s="41">
        <f t="shared" si="2"/>
        <v>2.2272890060550461E-2</v>
      </c>
      <c r="J52" s="42">
        <f t="shared" si="2"/>
        <v>0</v>
      </c>
      <c r="K52" s="42">
        <f t="shared" si="2"/>
        <v>0.1353109549830861</v>
      </c>
      <c r="L52" s="42">
        <f t="shared" si="2"/>
        <v>0</v>
      </c>
      <c r="M52" s="43">
        <f t="shared" si="2"/>
        <v>4.0420252346656291E-2</v>
      </c>
    </row>
    <row r="53" spans="1:13" ht="15.75" x14ac:dyDescent="0.25">
      <c r="A53" s="15" t="s">
        <v>60</v>
      </c>
      <c r="B53" s="5" t="s">
        <v>61</v>
      </c>
      <c r="C53" s="32">
        <v>1736.8929534862934</v>
      </c>
      <c r="D53" s="33">
        <v>3.5463558952822409</v>
      </c>
      <c r="E53" s="33">
        <v>70.237210512620351</v>
      </c>
      <c r="F53" s="33">
        <v>10.879766937669379</v>
      </c>
      <c r="G53" s="34">
        <v>1821.5562868318652</v>
      </c>
      <c r="I53" s="41">
        <f t="shared" si="2"/>
        <v>8.7828991091978031E-2</v>
      </c>
      <c r="J53" s="42">
        <f t="shared" si="2"/>
        <v>6.5443924840457039E-4</v>
      </c>
      <c r="K53" s="42">
        <f t="shared" si="2"/>
        <v>1.0408534998698931E-2</v>
      </c>
      <c r="L53" s="42">
        <f t="shared" si="2"/>
        <v>7.0460704607046096E-3</v>
      </c>
      <c r="M53" s="43">
        <f t="shared" si="2"/>
        <v>5.4396080964306127E-2</v>
      </c>
    </row>
    <row r="54" spans="1:13" x14ac:dyDescent="0.25">
      <c r="A54" s="50" t="s">
        <v>62</v>
      </c>
      <c r="B54" s="4" t="s">
        <v>63</v>
      </c>
      <c r="C54" s="26">
        <v>3.042657212950568</v>
      </c>
      <c r="D54" s="27">
        <v>1.3172179039619751</v>
      </c>
      <c r="E54" s="27">
        <v>0</v>
      </c>
      <c r="F54" s="27">
        <v>0</v>
      </c>
      <c r="G54" s="28">
        <v>4.3598751169125434</v>
      </c>
      <c r="I54" s="38">
        <f t="shared" si="2"/>
        <v>1.5385721538900066E-4</v>
      </c>
      <c r="J54" s="39">
        <f t="shared" si="2"/>
        <v>2.4307743512169756E-4</v>
      </c>
      <c r="K54" s="39">
        <f t="shared" si="2"/>
        <v>0</v>
      </c>
      <c r="L54" s="39">
        <f t="shared" si="2"/>
        <v>0</v>
      </c>
      <c r="M54" s="40">
        <f t="shared" si="2"/>
        <v>1.3019642685119446E-4</v>
      </c>
    </row>
    <row r="55" spans="1:13" x14ac:dyDescent="0.25">
      <c r="A55" s="51"/>
      <c r="B55" s="2" t="s">
        <v>64</v>
      </c>
      <c r="C55" s="26">
        <v>2.0691534904620612</v>
      </c>
      <c r="D55" s="27">
        <v>0</v>
      </c>
      <c r="E55" s="27">
        <v>0</v>
      </c>
      <c r="F55" s="27">
        <v>0</v>
      </c>
      <c r="G55" s="28">
        <v>2.0691534904620612</v>
      </c>
      <c r="I55" s="38">
        <f t="shared" si="2"/>
        <v>1.0463031882129272E-4</v>
      </c>
      <c r="J55" s="39">
        <f t="shared" si="2"/>
        <v>0</v>
      </c>
      <c r="K55" s="39">
        <f t="shared" si="2"/>
        <v>0</v>
      </c>
      <c r="L55" s="39">
        <f t="shared" si="2"/>
        <v>0</v>
      </c>
      <c r="M55" s="40">
        <f t="shared" si="2"/>
        <v>6.1789932931751316E-5</v>
      </c>
    </row>
    <row r="56" spans="1:13" x14ac:dyDescent="0.25">
      <c r="A56" s="51"/>
      <c r="B56" s="2" t="s">
        <v>65</v>
      </c>
      <c r="C56" s="26">
        <v>78.925153433929026</v>
      </c>
      <c r="D56" s="27">
        <v>0</v>
      </c>
      <c r="E56" s="27">
        <v>0</v>
      </c>
      <c r="F56" s="27">
        <v>0</v>
      </c>
      <c r="G56" s="28">
        <v>78.925153433929026</v>
      </c>
      <c r="I56" s="38">
        <f t="shared" si="2"/>
        <v>3.9909866546281982E-3</v>
      </c>
      <c r="J56" s="39">
        <f t="shared" si="2"/>
        <v>0</v>
      </c>
      <c r="K56" s="39">
        <f t="shared" si="2"/>
        <v>0</v>
      </c>
      <c r="L56" s="39">
        <f t="shared" si="2"/>
        <v>0</v>
      </c>
      <c r="M56" s="40">
        <f t="shared" si="2"/>
        <v>2.3568961702409162E-3</v>
      </c>
    </row>
    <row r="57" spans="1:13" x14ac:dyDescent="0.25">
      <c r="A57" s="51"/>
      <c r="B57" s="2" t="s">
        <v>66</v>
      </c>
      <c r="C57" s="26">
        <v>0</v>
      </c>
      <c r="D57" s="27">
        <v>0</v>
      </c>
      <c r="E57" s="27">
        <v>0</v>
      </c>
      <c r="F57" s="27">
        <v>0</v>
      </c>
      <c r="G57" s="28">
        <v>0</v>
      </c>
      <c r="I57" s="38">
        <f t="shared" si="2"/>
        <v>0</v>
      </c>
      <c r="J57" s="39">
        <f t="shared" si="2"/>
        <v>0</v>
      </c>
      <c r="K57" s="39">
        <f t="shared" si="2"/>
        <v>0</v>
      </c>
      <c r="L57" s="39">
        <f t="shared" si="2"/>
        <v>0</v>
      </c>
      <c r="M57" s="40">
        <f t="shared" si="2"/>
        <v>0</v>
      </c>
    </row>
    <row r="58" spans="1:13" x14ac:dyDescent="0.25">
      <c r="A58" s="51"/>
      <c r="B58" s="2" t="s">
        <v>67</v>
      </c>
      <c r="C58" s="26">
        <v>0</v>
      </c>
      <c r="D58" s="27">
        <v>0</v>
      </c>
      <c r="E58" s="27">
        <v>0</v>
      </c>
      <c r="F58" s="27">
        <v>0</v>
      </c>
      <c r="G58" s="28">
        <v>0</v>
      </c>
      <c r="I58" s="38">
        <f t="shared" si="2"/>
        <v>0</v>
      </c>
      <c r="J58" s="39">
        <f t="shared" si="2"/>
        <v>0</v>
      </c>
      <c r="K58" s="39">
        <f t="shared" si="2"/>
        <v>0</v>
      </c>
      <c r="L58" s="39">
        <f t="shared" si="2"/>
        <v>0</v>
      </c>
      <c r="M58" s="40">
        <f t="shared" si="2"/>
        <v>0</v>
      </c>
    </row>
    <row r="59" spans="1:13" x14ac:dyDescent="0.25">
      <c r="A59" s="52"/>
      <c r="B59" s="3" t="s">
        <v>68</v>
      </c>
      <c r="C59" s="32">
        <v>4.5501218925426912</v>
      </c>
      <c r="D59" s="33">
        <v>0</v>
      </c>
      <c r="E59" s="33">
        <v>0</v>
      </c>
      <c r="F59" s="33">
        <v>0</v>
      </c>
      <c r="G59" s="34">
        <v>4.5501218925426912</v>
      </c>
      <c r="I59" s="41">
        <f t="shared" si="2"/>
        <v>2.3008476968336088E-4</v>
      </c>
      <c r="J59" s="42">
        <f t="shared" si="2"/>
        <v>0</v>
      </c>
      <c r="K59" s="42">
        <f t="shared" si="2"/>
        <v>0</v>
      </c>
      <c r="L59" s="42">
        <f t="shared" si="2"/>
        <v>0</v>
      </c>
      <c r="M59" s="43">
        <f t="shared" si="2"/>
        <v>1.3587765618524629E-4</v>
      </c>
    </row>
    <row r="60" spans="1:13" x14ac:dyDescent="0.25">
      <c r="A60" s="50" t="s">
        <v>69</v>
      </c>
      <c r="B60" s="4" t="s">
        <v>70</v>
      </c>
      <c r="C60" s="26">
        <v>1185.7430019984688</v>
      </c>
      <c r="D60" s="27">
        <v>1.6211912664147388</v>
      </c>
      <c r="E60" s="27">
        <v>0</v>
      </c>
      <c r="F60" s="27">
        <v>0</v>
      </c>
      <c r="G60" s="28">
        <v>1187.3641932648836</v>
      </c>
      <c r="I60" s="38">
        <f t="shared" si="2"/>
        <v>5.9959142185972744E-2</v>
      </c>
      <c r="J60" s="39">
        <f t="shared" si="2"/>
        <v>2.9917222784208933E-4</v>
      </c>
      <c r="K60" s="39">
        <f t="shared" si="2"/>
        <v>0</v>
      </c>
      <c r="L60" s="39">
        <f t="shared" si="2"/>
        <v>0</v>
      </c>
      <c r="M60" s="40">
        <f t="shared" si="2"/>
        <v>3.5457569583693178E-2</v>
      </c>
    </row>
    <row r="61" spans="1:13" x14ac:dyDescent="0.25">
      <c r="A61" s="52"/>
      <c r="B61" s="3" t="s">
        <v>71</v>
      </c>
      <c r="C61" s="32">
        <v>59.3221112343805</v>
      </c>
      <c r="D61" s="33">
        <v>6.9913873364135606</v>
      </c>
      <c r="E61" s="33">
        <v>0</v>
      </c>
      <c r="F61" s="33">
        <v>0</v>
      </c>
      <c r="G61" s="34">
        <v>66.313498570794067</v>
      </c>
      <c r="I61" s="41">
        <f t="shared" si="2"/>
        <v>2.9997249794259419E-3</v>
      </c>
      <c r="J61" s="42">
        <f t="shared" si="2"/>
        <v>1.2901802325690102E-3</v>
      </c>
      <c r="K61" s="42">
        <f t="shared" si="2"/>
        <v>0</v>
      </c>
      <c r="L61" s="42">
        <f t="shared" si="2"/>
        <v>0</v>
      </c>
      <c r="M61" s="43">
        <f t="shared" si="2"/>
        <v>1.980281621468372E-3</v>
      </c>
    </row>
    <row r="62" spans="1:13" x14ac:dyDescent="0.25">
      <c r="A62" s="50" t="s">
        <v>72</v>
      </c>
      <c r="B62" s="2" t="s">
        <v>73</v>
      </c>
      <c r="C62" s="26">
        <v>0</v>
      </c>
      <c r="D62" s="27">
        <v>0</v>
      </c>
      <c r="E62" s="27">
        <v>0</v>
      </c>
      <c r="F62" s="27">
        <v>0</v>
      </c>
      <c r="G62" s="28">
        <v>0</v>
      </c>
      <c r="I62" s="38">
        <f t="shared" si="2"/>
        <v>0</v>
      </c>
      <c r="J62" s="39">
        <f t="shared" si="2"/>
        <v>0</v>
      </c>
      <c r="K62" s="39">
        <f t="shared" si="2"/>
        <v>0</v>
      </c>
      <c r="L62" s="39">
        <f t="shared" si="2"/>
        <v>0</v>
      </c>
      <c r="M62" s="40">
        <f t="shared" si="2"/>
        <v>0</v>
      </c>
    </row>
    <row r="63" spans="1:13" x14ac:dyDescent="0.25">
      <c r="A63" s="51"/>
      <c r="B63" s="2" t="s">
        <v>74</v>
      </c>
      <c r="C63" s="26">
        <v>0</v>
      </c>
      <c r="D63" s="27">
        <v>0</v>
      </c>
      <c r="E63" s="27">
        <v>0</v>
      </c>
      <c r="F63" s="27">
        <v>0</v>
      </c>
      <c r="G63" s="28">
        <v>0</v>
      </c>
      <c r="I63" s="38">
        <f t="shared" si="2"/>
        <v>0</v>
      </c>
      <c r="J63" s="39">
        <f t="shared" si="2"/>
        <v>0</v>
      </c>
      <c r="K63" s="39">
        <f t="shared" si="2"/>
        <v>0</v>
      </c>
      <c r="L63" s="39">
        <f t="shared" si="2"/>
        <v>0</v>
      </c>
      <c r="M63" s="40">
        <f t="shared" si="2"/>
        <v>0</v>
      </c>
    </row>
    <row r="64" spans="1:13" x14ac:dyDescent="0.25">
      <c r="A64" s="52"/>
      <c r="B64" s="2" t="s">
        <v>75</v>
      </c>
      <c r="C64" s="32">
        <v>0</v>
      </c>
      <c r="D64" s="33">
        <v>0</v>
      </c>
      <c r="E64" s="33">
        <v>0</v>
      </c>
      <c r="F64" s="33">
        <v>0</v>
      </c>
      <c r="G64" s="34">
        <v>0</v>
      </c>
      <c r="I64" s="41">
        <f t="shared" si="2"/>
        <v>0</v>
      </c>
      <c r="J64" s="42">
        <f t="shared" si="2"/>
        <v>0</v>
      </c>
      <c r="K64" s="42">
        <f t="shared" si="2"/>
        <v>0</v>
      </c>
      <c r="L64" s="42">
        <f t="shared" si="2"/>
        <v>0</v>
      </c>
      <c r="M64" s="43">
        <f t="shared" si="2"/>
        <v>0</v>
      </c>
    </row>
    <row r="65" spans="1:13" x14ac:dyDescent="0.25">
      <c r="A65" s="50" t="s">
        <v>76</v>
      </c>
      <c r="B65" s="4" t="s">
        <v>77</v>
      </c>
      <c r="C65" s="26">
        <v>151.22584333623115</v>
      </c>
      <c r="D65" s="27">
        <v>0</v>
      </c>
      <c r="E65" s="27">
        <v>0</v>
      </c>
      <c r="F65" s="27">
        <v>0</v>
      </c>
      <c r="G65" s="28">
        <v>151.22584333623115</v>
      </c>
      <c r="I65" s="38">
        <f t="shared" si="2"/>
        <v>7.6469958730588667E-3</v>
      </c>
      <c r="J65" s="39">
        <f t="shared" si="2"/>
        <v>0</v>
      </c>
      <c r="K65" s="39">
        <f t="shared" si="2"/>
        <v>0</v>
      </c>
      <c r="L65" s="39">
        <f t="shared" si="2"/>
        <v>0</v>
      </c>
      <c r="M65" s="40">
        <f t="shared" si="2"/>
        <v>4.5159698206857527E-3</v>
      </c>
    </row>
    <row r="66" spans="1:13" x14ac:dyDescent="0.25">
      <c r="A66" s="51"/>
      <c r="B66" s="2" t="s">
        <v>78</v>
      </c>
      <c r="C66" s="26">
        <v>0</v>
      </c>
      <c r="D66" s="27">
        <v>0</v>
      </c>
      <c r="E66" s="27">
        <v>0</v>
      </c>
      <c r="F66" s="27">
        <v>0</v>
      </c>
      <c r="G66" s="28">
        <v>0</v>
      </c>
      <c r="I66" s="38">
        <f t="shared" si="2"/>
        <v>0</v>
      </c>
      <c r="J66" s="39">
        <f t="shared" si="2"/>
        <v>0</v>
      </c>
      <c r="K66" s="39">
        <f t="shared" si="2"/>
        <v>0</v>
      </c>
      <c r="L66" s="39">
        <f t="shared" si="2"/>
        <v>0</v>
      </c>
      <c r="M66" s="40">
        <f t="shared" si="2"/>
        <v>0</v>
      </c>
    </row>
    <row r="67" spans="1:13" x14ac:dyDescent="0.25">
      <c r="A67" s="52"/>
      <c r="B67" s="3" t="s">
        <v>79</v>
      </c>
      <c r="C67" s="32">
        <v>688.77863007120754</v>
      </c>
      <c r="D67" s="33">
        <v>0</v>
      </c>
      <c r="E67" s="33">
        <v>0</v>
      </c>
      <c r="F67" s="33">
        <v>0</v>
      </c>
      <c r="G67" s="34">
        <v>688.77863007120754</v>
      </c>
      <c r="I67" s="41">
        <f t="shared" si="2"/>
        <v>3.4829280666631664E-2</v>
      </c>
      <c r="J67" s="42">
        <f t="shared" si="2"/>
        <v>0</v>
      </c>
      <c r="K67" s="42">
        <f t="shared" si="2"/>
        <v>0</v>
      </c>
      <c r="L67" s="42">
        <f t="shared" si="2"/>
        <v>0</v>
      </c>
      <c r="M67" s="43">
        <f t="shared" si="2"/>
        <v>2.0568597522177781E-2</v>
      </c>
    </row>
    <row r="68" spans="1:13" x14ac:dyDescent="0.25">
      <c r="A68" s="50" t="s">
        <v>80</v>
      </c>
      <c r="B68" s="4" t="s">
        <v>81</v>
      </c>
      <c r="C68" s="26">
        <v>0</v>
      </c>
      <c r="D68" s="27">
        <v>0</v>
      </c>
      <c r="E68" s="27">
        <v>0</v>
      </c>
      <c r="F68" s="27">
        <v>0</v>
      </c>
      <c r="G68" s="28">
        <v>0</v>
      </c>
      <c r="I68" s="38">
        <f t="shared" si="2"/>
        <v>0</v>
      </c>
      <c r="J68" s="39">
        <f t="shared" si="2"/>
        <v>0</v>
      </c>
      <c r="K68" s="39">
        <f t="shared" si="2"/>
        <v>0</v>
      </c>
      <c r="L68" s="39">
        <f t="shared" si="2"/>
        <v>0</v>
      </c>
      <c r="M68" s="40">
        <f t="shared" si="2"/>
        <v>0</v>
      </c>
    </row>
    <row r="69" spans="1:13" x14ac:dyDescent="0.25">
      <c r="A69" s="52"/>
      <c r="B69" s="3" t="s">
        <v>82</v>
      </c>
      <c r="C69" s="32">
        <v>518.48377250938063</v>
      </c>
      <c r="D69" s="33">
        <v>5.7754938866025061</v>
      </c>
      <c r="E69" s="33">
        <v>0</v>
      </c>
      <c r="F69" s="33">
        <v>0.53257600394185756</v>
      </c>
      <c r="G69" s="34">
        <v>524.79184239992492</v>
      </c>
      <c r="I69" s="41">
        <f t="shared" si="2"/>
        <v>2.6218027164919878E-2</v>
      </c>
      <c r="J69" s="42">
        <f t="shared" si="2"/>
        <v>1.065801061687443E-3</v>
      </c>
      <c r="K69" s="42">
        <f t="shared" si="2"/>
        <v>0</v>
      </c>
      <c r="L69" s="42">
        <f t="shared" si="2"/>
        <v>3.4491254003449131E-4</v>
      </c>
      <c r="M69" s="43">
        <f t="shared" si="2"/>
        <v>1.5671555007637613E-2</v>
      </c>
    </row>
    <row r="70" spans="1:13" ht="16.5" thickBot="1" x14ac:dyDescent="0.3">
      <c r="A70" s="16" t="s">
        <v>83</v>
      </c>
      <c r="B70" s="6"/>
      <c r="C70" s="26">
        <v>1261.52191681723</v>
      </c>
      <c r="D70" s="27">
        <v>15.502641485090942</v>
      </c>
      <c r="E70" s="27">
        <v>0</v>
      </c>
      <c r="F70" s="27">
        <v>0</v>
      </c>
      <c r="G70" s="28">
        <v>1277.0245583023209</v>
      </c>
      <c r="I70" s="38">
        <f t="shared" si="2"/>
        <v>6.3791033852766396E-2</v>
      </c>
      <c r="J70" s="39">
        <f t="shared" si="2"/>
        <v>2.8608344287399797E-3</v>
      </c>
      <c r="K70" s="39">
        <f t="shared" si="2"/>
        <v>0</v>
      </c>
      <c r="L70" s="39">
        <f t="shared" si="2"/>
        <v>0</v>
      </c>
      <c r="M70" s="40">
        <f t="shared" si="2"/>
        <v>3.8135045163845735E-2</v>
      </c>
    </row>
    <row r="71" spans="1:13" ht="15.75" thickBot="1" x14ac:dyDescent="0.3">
      <c r="C71" s="29">
        <v>19775.849999999995</v>
      </c>
      <c r="D71" s="30">
        <v>5418.9230000000016</v>
      </c>
      <c r="E71" s="30">
        <v>6748.0400000000009</v>
      </c>
      <c r="F71" s="30">
        <v>1544.0899999999997</v>
      </c>
      <c r="G71" s="31">
        <v>33486.902999999991</v>
      </c>
      <c r="I71" s="44">
        <f>SUM(I7:I70)</f>
        <v>0.99999999999999989</v>
      </c>
      <c r="J71" s="45">
        <f t="shared" ref="J71:M71" si="3">SUM(J7:J70)</f>
        <v>0.99999999999999944</v>
      </c>
      <c r="K71" s="45">
        <f t="shared" si="3"/>
        <v>1</v>
      </c>
      <c r="L71" s="45">
        <f t="shared" si="3"/>
        <v>1</v>
      </c>
      <c r="M71" s="46">
        <f t="shared" si="3"/>
        <v>1.0000000000000002</v>
      </c>
    </row>
    <row r="79" spans="1:13" x14ac:dyDescent="0.25">
      <c r="A79" s="47" t="s">
        <v>94</v>
      </c>
    </row>
    <row r="80" spans="1:13" ht="47.25" customHeight="1" x14ac:dyDescent="0.25">
      <c r="A80" s="49" t="s">
        <v>95</v>
      </c>
      <c r="B80" s="49"/>
      <c r="C80" s="49"/>
      <c r="D80" s="49"/>
      <c r="E80" s="49"/>
      <c r="F80" s="49"/>
      <c r="G80" s="49"/>
      <c r="H80" s="49"/>
      <c r="I80" s="49"/>
      <c r="J80" s="49"/>
    </row>
    <row r="81" spans="1:10" x14ac:dyDescent="0.25">
      <c r="A81" s="47" t="s">
        <v>96</v>
      </c>
    </row>
    <row r="82" spans="1:10" ht="33"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1.140625" style="7" bestFit="1" customWidth="1"/>
    <col min="7" max="7" width="14.7109375" style="7" bestFit="1" customWidth="1"/>
    <col min="8" max="8" width="9.140625" style="7"/>
    <col min="9" max="13" width="14.28515625" style="7" bestFit="1" customWidth="1"/>
    <col min="14" max="16384" width="9.140625" style="7"/>
  </cols>
  <sheetData>
    <row r="3" spans="1:13" x14ac:dyDescent="0.25">
      <c r="C3" s="9" t="s">
        <v>84</v>
      </c>
      <c r="D3" s="9"/>
      <c r="I3" s="9" t="s">
        <v>85</v>
      </c>
      <c r="J3" s="9"/>
    </row>
    <row r="4" spans="1:13" ht="15.75" thickBot="1" x14ac:dyDescent="0.3">
      <c r="C4" s="9"/>
      <c r="D4" s="9"/>
      <c r="I4" s="9"/>
      <c r="J4" s="9"/>
    </row>
    <row r="5" spans="1:13" ht="15.75" thickBot="1" x14ac:dyDescent="0.3">
      <c r="C5" s="20" t="s">
        <v>91</v>
      </c>
      <c r="D5" s="21" t="s">
        <v>87</v>
      </c>
      <c r="E5" s="21" t="s">
        <v>86</v>
      </c>
      <c r="F5" s="21" t="s">
        <v>52</v>
      </c>
      <c r="G5" s="22" t="s">
        <v>90</v>
      </c>
      <c r="I5" s="20" t="str">
        <f>C5</f>
        <v>Residual waste</v>
      </c>
      <c r="J5" s="21" t="str">
        <f t="shared" ref="J5:M5" si="0">D5</f>
        <v>Dry recycling</v>
      </c>
      <c r="K5" s="21" t="str">
        <f t="shared" si="0"/>
        <v>Garden waste</v>
      </c>
      <c r="L5" s="21" t="str">
        <f t="shared" si="0"/>
        <v>Food waste</v>
      </c>
      <c r="M5" s="22" t="str">
        <f t="shared" si="0"/>
        <v>Kerbside waste</v>
      </c>
    </row>
    <row r="6" spans="1:13" ht="15.75" thickBot="1" x14ac:dyDescent="0.3">
      <c r="A6" s="13" t="s">
        <v>0</v>
      </c>
      <c r="B6" s="13" t="s">
        <v>1</v>
      </c>
      <c r="C6" s="17" t="s">
        <v>92</v>
      </c>
      <c r="D6" s="18" t="s">
        <v>92</v>
      </c>
      <c r="E6" s="18" t="s">
        <v>92</v>
      </c>
      <c r="F6" s="18" t="s">
        <v>92</v>
      </c>
      <c r="G6" s="19" t="s">
        <v>92</v>
      </c>
      <c r="I6" s="17" t="s">
        <v>93</v>
      </c>
      <c r="J6" s="18" t="s">
        <v>93</v>
      </c>
      <c r="K6" s="18" t="s">
        <v>93</v>
      </c>
      <c r="L6" s="18" t="s">
        <v>93</v>
      </c>
      <c r="M6" s="19" t="s">
        <v>93</v>
      </c>
    </row>
    <row r="7" spans="1:13" x14ac:dyDescent="0.25">
      <c r="A7" s="53" t="s">
        <v>2</v>
      </c>
      <c r="B7" s="1" t="s">
        <v>3</v>
      </c>
      <c r="C7" s="23">
        <v>929.20247748364295</v>
      </c>
      <c r="D7" s="24">
        <v>1803.3895496092871</v>
      </c>
      <c r="E7" s="24">
        <v>0</v>
      </c>
      <c r="F7" s="24">
        <v>0</v>
      </c>
      <c r="G7" s="25">
        <v>2732.59202709293</v>
      </c>
      <c r="I7" s="35">
        <f t="shared" ref="I7:M38" si="1">C7/C$71</f>
        <v>2.3147131551524858E-2</v>
      </c>
      <c r="J7" s="36">
        <f t="shared" si="1"/>
        <v>0.1587823460909317</v>
      </c>
      <c r="K7" s="36">
        <f t="shared" si="1"/>
        <v>0</v>
      </c>
      <c r="L7" s="36">
        <f t="shared" si="1"/>
        <v>0</v>
      </c>
      <c r="M7" s="37">
        <f t="shared" si="1"/>
        <v>4.2436383319606565E-2</v>
      </c>
    </row>
    <row r="8" spans="1:13" x14ac:dyDescent="0.25">
      <c r="A8" s="54"/>
      <c r="B8" s="2" t="s">
        <v>4</v>
      </c>
      <c r="C8" s="26">
        <v>506.70036524690431</v>
      </c>
      <c r="D8" s="27">
        <v>755.81315013200947</v>
      </c>
      <c r="E8" s="27">
        <v>0</v>
      </c>
      <c r="F8" s="27">
        <v>0</v>
      </c>
      <c r="G8" s="28">
        <v>1262.5135153789138</v>
      </c>
      <c r="I8" s="38">
        <f t="shared" si="1"/>
        <v>1.2622286633735597E-2</v>
      </c>
      <c r="J8" s="39">
        <f t="shared" si="1"/>
        <v>6.6546789743978901E-2</v>
      </c>
      <c r="K8" s="39">
        <f t="shared" si="1"/>
        <v>0</v>
      </c>
      <c r="L8" s="39">
        <f t="shared" si="1"/>
        <v>0</v>
      </c>
      <c r="M8" s="40">
        <f t="shared" si="1"/>
        <v>1.9606478740187568E-2</v>
      </c>
    </row>
    <row r="9" spans="1:13" x14ac:dyDescent="0.25">
      <c r="A9" s="54"/>
      <c r="B9" s="2" t="s">
        <v>5</v>
      </c>
      <c r="C9" s="26">
        <v>1308.0732329829448</v>
      </c>
      <c r="D9" s="27">
        <v>476.20458152643141</v>
      </c>
      <c r="E9" s="27">
        <v>0</v>
      </c>
      <c r="F9" s="27">
        <v>0</v>
      </c>
      <c r="G9" s="28">
        <v>1784.2778145093762</v>
      </c>
      <c r="I9" s="38">
        <f t="shared" si="1"/>
        <v>3.258508660553764E-2</v>
      </c>
      <c r="J9" s="39">
        <f t="shared" si="1"/>
        <v>4.1928201641402998E-2</v>
      </c>
      <c r="K9" s="39">
        <f t="shared" si="1"/>
        <v>0</v>
      </c>
      <c r="L9" s="39">
        <f t="shared" si="1"/>
        <v>0</v>
      </c>
      <c r="M9" s="40">
        <f t="shared" si="1"/>
        <v>2.7709331116559946E-2</v>
      </c>
    </row>
    <row r="10" spans="1:13" x14ac:dyDescent="0.25">
      <c r="A10" s="55"/>
      <c r="B10" s="3" t="s">
        <v>6</v>
      </c>
      <c r="C10" s="32">
        <v>1721.3539566139657</v>
      </c>
      <c r="D10" s="33">
        <v>159.23234404814559</v>
      </c>
      <c r="E10" s="33">
        <v>0</v>
      </c>
      <c r="F10" s="33">
        <v>3.5062932913002598</v>
      </c>
      <c r="G10" s="34">
        <v>1884.0925939534113</v>
      </c>
      <c r="I10" s="41">
        <f t="shared" si="1"/>
        <v>4.2880219807832645E-2</v>
      </c>
      <c r="J10" s="42">
        <f t="shared" si="1"/>
        <v>1.4019868955656699E-2</v>
      </c>
      <c r="K10" s="42">
        <f t="shared" si="1"/>
        <v>0</v>
      </c>
      <c r="L10" s="42">
        <f t="shared" si="1"/>
        <v>1.1094671115450426E-3</v>
      </c>
      <c r="M10" s="43">
        <f t="shared" si="1"/>
        <v>2.9259426483688459E-2</v>
      </c>
    </row>
    <row r="11" spans="1:13" x14ac:dyDescent="0.25">
      <c r="A11" s="56" t="s">
        <v>7</v>
      </c>
      <c r="B11" s="4" t="s">
        <v>8</v>
      </c>
      <c r="C11" s="26">
        <v>432.21111817554578</v>
      </c>
      <c r="D11" s="27">
        <v>442.21401138286762</v>
      </c>
      <c r="E11" s="27">
        <v>0</v>
      </c>
      <c r="F11" s="27">
        <v>0</v>
      </c>
      <c r="G11" s="28">
        <v>874.42512955841335</v>
      </c>
      <c r="I11" s="38">
        <f t="shared" si="1"/>
        <v>1.0766703547254721E-2</v>
      </c>
      <c r="J11" s="39">
        <f t="shared" si="1"/>
        <v>3.8935446984743965E-2</v>
      </c>
      <c r="K11" s="39">
        <f t="shared" si="1"/>
        <v>0</v>
      </c>
      <c r="L11" s="39">
        <f t="shared" si="1"/>
        <v>0</v>
      </c>
      <c r="M11" s="40">
        <f t="shared" si="1"/>
        <v>1.3579575587693652E-2</v>
      </c>
    </row>
    <row r="12" spans="1:13" x14ac:dyDescent="0.25">
      <c r="A12" s="54"/>
      <c r="B12" s="2" t="s">
        <v>9</v>
      </c>
      <c r="C12" s="26">
        <v>1222.1832784758356</v>
      </c>
      <c r="D12" s="27">
        <v>1271.5296096133343</v>
      </c>
      <c r="E12" s="27">
        <v>0</v>
      </c>
      <c r="F12" s="27">
        <v>7.608228627740822E-2</v>
      </c>
      <c r="G12" s="28">
        <v>2493.7889703754472</v>
      </c>
      <c r="I12" s="38">
        <f t="shared" si="1"/>
        <v>3.0445503334823064E-2</v>
      </c>
      <c r="J12" s="39">
        <f t="shared" si="1"/>
        <v>0.11195387850741041</v>
      </c>
      <c r="K12" s="39">
        <f t="shared" si="1"/>
        <v>0</v>
      </c>
      <c r="L12" s="39">
        <f t="shared" si="1"/>
        <v>2.4074082623201372E-5</v>
      </c>
      <c r="M12" s="40">
        <f t="shared" si="1"/>
        <v>3.8727839214858575E-2</v>
      </c>
    </row>
    <row r="13" spans="1:13" x14ac:dyDescent="0.25">
      <c r="A13" s="54"/>
      <c r="B13" s="2" t="s">
        <v>10</v>
      </c>
      <c r="C13" s="26">
        <v>78.603807012705062</v>
      </c>
      <c r="D13" s="27">
        <v>45.758470844442378</v>
      </c>
      <c r="E13" s="27">
        <v>0</v>
      </c>
      <c r="F13" s="27">
        <v>0</v>
      </c>
      <c r="G13" s="28">
        <v>124.36227785714743</v>
      </c>
      <c r="I13" s="38">
        <f t="shared" si="1"/>
        <v>1.9580798646824365E-3</v>
      </c>
      <c r="J13" s="39">
        <f t="shared" si="1"/>
        <v>4.0288784837353596E-3</v>
      </c>
      <c r="K13" s="39">
        <f t="shared" si="1"/>
        <v>0</v>
      </c>
      <c r="L13" s="39">
        <f t="shared" si="1"/>
        <v>0</v>
      </c>
      <c r="M13" s="40">
        <f t="shared" si="1"/>
        <v>1.9313110926623704E-3</v>
      </c>
    </row>
    <row r="14" spans="1:13" x14ac:dyDescent="0.25">
      <c r="A14" s="54"/>
      <c r="B14" s="2" t="s">
        <v>11</v>
      </c>
      <c r="C14" s="26">
        <v>54.310523674293734</v>
      </c>
      <c r="D14" s="27">
        <v>167.13084960197079</v>
      </c>
      <c r="E14" s="27">
        <v>0</v>
      </c>
      <c r="F14" s="27">
        <v>0</v>
      </c>
      <c r="G14" s="28">
        <v>221.44137327626453</v>
      </c>
      <c r="I14" s="38">
        <f t="shared" si="1"/>
        <v>1.3529159323008928E-3</v>
      </c>
      <c r="J14" s="39">
        <f t="shared" si="1"/>
        <v>1.4715305636389564E-2</v>
      </c>
      <c r="K14" s="39">
        <f t="shared" si="1"/>
        <v>0</v>
      </c>
      <c r="L14" s="39">
        <f t="shared" si="1"/>
        <v>0</v>
      </c>
      <c r="M14" s="40">
        <f t="shared" si="1"/>
        <v>3.4389220586173012E-3</v>
      </c>
    </row>
    <row r="15" spans="1:13" x14ac:dyDescent="0.25">
      <c r="A15" s="54"/>
      <c r="B15" s="2" t="s">
        <v>12</v>
      </c>
      <c r="C15" s="26">
        <v>276.33026992608649</v>
      </c>
      <c r="D15" s="27">
        <v>122.23222295019167</v>
      </c>
      <c r="E15" s="27">
        <v>0</v>
      </c>
      <c r="F15" s="27">
        <v>0</v>
      </c>
      <c r="G15" s="28">
        <v>398.56249287627816</v>
      </c>
      <c r="I15" s="38">
        <f t="shared" si="1"/>
        <v>6.8835945497789444E-3</v>
      </c>
      <c r="J15" s="39">
        <f t="shared" si="1"/>
        <v>1.0762133523589599E-2</v>
      </c>
      <c r="K15" s="39">
        <f t="shared" si="1"/>
        <v>0</v>
      </c>
      <c r="L15" s="39">
        <f t="shared" si="1"/>
        <v>0</v>
      </c>
      <c r="M15" s="40">
        <f t="shared" si="1"/>
        <v>6.1895630803362892E-3</v>
      </c>
    </row>
    <row r="16" spans="1:13" x14ac:dyDescent="0.25">
      <c r="A16" s="55"/>
      <c r="B16" s="3" t="s">
        <v>13</v>
      </c>
      <c r="C16" s="32">
        <v>10.412287373331083</v>
      </c>
      <c r="D16" s="33">
        <v>0</v>
      </c>
      <c r="E16" s="33">
        <v>0</v>
      </c>
      <c r="F16" s="33">
        <v>0</v>
      </c>
      <c r="G16" s="34">
        <v>10.412287373331083</v>
      </c>
      <c r="I16" s="41">
        <f t="shared" si="1"/>
        <v>2.5937789816861357E-4</v>
      </c>
      <c r="J16" s="42">
        <f t="shared" si="1"/>
        <v>0</v>
      </c>
      <c r="K16" s="42">
        <f t="shared" si="1"/>
        <v>0</v>
      </c>
      <c r="L16" s="42">
        <f t="shared" si="1"/>
        <v>0</v>
      </c>
      <c r="M16" s="43">
        <f t="shared" si="1"/>
        <v>1.6169988561323957E-4</v>
      </c>
    </row>
    <row r="17" spans="1:13" x14ac:dyDescent="0.25">
      <c r="A17" s="56" t="s">
        <v>14</v>
      </c>
      <c r="B17" s="4" t="s">
        <v>15</v>
      </c>
      <c r="C17" s="26">
        <v>336.63289575668375</v>
      </c>
      <c r="D17" s="27">
        <v>650.2769181378851</v>
      </c>
      <c r="E17" s="27">
        <v>0</v>
      </c>
      <c r="F17" s="27">
        <v>0</v>
      </c>
      <c r="G17" s="28">
        <v>986.90981389456886</v>
      </c>
      <c r="I17" s="38">
        <f t="shared" si="1"/>
        <v>8.385778246903005E-3</v>
      </c>
      <c r="J17" s="39">
        <f t="shared" si="1"/>
        <v>5.7254681714820996E-2</v>
      </c>
      <c r="K17" s="39">
        <f t="shared" si="1"/>
        <v>0</v>
      </c>
      <c r="L17" s="39">
        <f t="shared" si="1"/>
        <v>0</v>
      </c>
      <c r="M17" s="40">
        <f t="shared" si="1"/>
        <v>1.5326431003630831E-2</v>
      </c>
    </row>
    <row r="18" spans="1:13" x14ac:dyDescent="0.25">
      <c r="A18" s="54"/>
      <c r="B18" s="2" t="s">
        <v>16</v>
      </c>
      <c r="C18" s="26">
        <v>106.15260390192549</v>
      </c>
      <c r="D18" s="27">
        <v>81.034513104781865</v>
      </c>
      <c r="E18" s="27">
        <v>0</v>
      </c>
      <c r="F18" s="27">
        <v>0</v>
      </c>
      <c r="G18" s="28">
        <v>187.18711700670735</v>
      </c>
      <c r="I18" s="38">
        <f t="shared" si="1"/>
        <v>2.6443410845275474E-3</v>
      </c>
      <c r="J18" s="39">
        <f t="shared" si="1"/>
        <v>7.1348146094676428E-3</v>
      </c>
      <c r="K18" s="39">
        <f t="shared" si="1"/>
        <v>0</v>
      </c>
      <c r="L18" s="39">
        <f t="shared" si="1"/>
        <v>0</v>
      </c>
      <c r="M18" s="40">
        <f t="shared" si="1"/>
        <v>2.9069631218383608E-3</v>
      </c>
    </row>
    <row r="19" spans="1:13" x14ac:dyDescent="0.25">
      <c r="A19" s="54"/>
      <c r="B19" s="2" t="s">
        <v>17</v>
      </c>
      <c r="C19" s="26">
        <v>231.08200912324236</v>
      </c>
      <c r="D19" s="27">
        <v>298.15308111041861</v>
      </c>
      <c r="E19" s="27">
        <v>0</v>
      </c>
      <c r="F19" s="27">
        <v>0</v>
      </c>
      <c r="G19" s="28">
        <v>529.23509023366091</v>
      </c>
      <c r="I19" s="38">
        <f t="shared" si="1"/>
        <v>5.7564263914271756E-3</v>
      </c>
      <c r="J19" s="39">
        <f t="shared" si="1"/>
        <v>2.6251369662871154E-2</v>
      </c>
      <c r="K19" s="39">
        <f t="shared" si="1"/>
        <v>0</v>
      </c>
      <c r="L19" s="39">
        <f t="shared" si="1"/>
        <v>0</v>
      </c>
      <c r="M19" s="40">
        <f t="shared" si="1"/>
        <v>8.2188716547032595E-3</v>
      </c>
    </row>
    <row r="20" spans="1:13" x14ac:dyDescent="0.25">
      <c r="A20" s="54"/>
      <c r="B20" s="2" t="s">
        <v>18</v>
      </c>
      <c r="C20" s="26">
        <v>107.52564290501772</v>
      </c>
      <c r="D20" s="27">
        <v>193.67062175127455</v>
      </c>
      <c r="E20" s="27">
        <v>0</v>
      </c>
      <c r="F20" s="27">
        <v>0</v>
      </c>
      <c r="G20" s="28">
        <v>301.19626465629227</v>
      </c>
      <c r="I20" s="38">
        <f t="shared" si="1"/>
        <v>2.6785445172562445E-3</v>
      </c>
      <c r="J20" s="39">
        <f t="shared" si="1"/>
        <v>1.7052042747624466E-2</v>
      </c>
      <c r="K20" s="39">
        <f t="shared" si="1"/>
        <v>0</v>
      </c>
      <c r="L20" s="39">
        <f t="shared" si="1"/>
        <v>0</v>
      </c>
      <c r="M20" s="40">
        <f t="shared" si="1"/>
        <v>4.6774930229837074E-3</v>
      </c>
    </row>
    <row r="21" spans="1:13" x14ac:dyDescent="0.25">
      <c r="A21" s="55"/>
      <c r="B21" s="3" t="s">
        <v>19</v>
      </c>
      <c r="C21" s="32">
        <v>39.960581619731229</v>
      </c>
      <c r="D21" s="33">
        <v>64.781010545406971</v>
      </c>
      <c r="E21" s="33">
        <v>0</v>
      </c>
      <c r="F21" s="33">
        <v>0</v>
      </c>
      <c r="G21" s="34">
        <v>104.7415921651382</v>
      </c>
      <c r="I21" s="41">
        <f t="shared" si="1"/>
        <v>9.9544809881724357E-4</v>
      </c>
      <c r="J21" s="42">
        <f t="shared" si="1"/>
        <v>5.7037487207185125E-3</v>
      </c>
      <c r="K21" s="42">
        <f t="shared" si="1"/>
        <v>0</v>
      </c>
      <c r="L21" s="42">
        <f t="shared" si="1"/>
        <v>0</v>
      </c>
      <c r="M21" s="43">
        <f t="shared" si="1"/>
        <v>1.626607378838899E-3</v>
      </c>
    </row>
    <row r="22" spans="1:13" x14ac:dyDescent="0.25">
      <c r="A22" s="56" t="s">
        <v>20</v>
      </c>
      <c r="B22" s="4" t="s">
        <v>21</v>
      </c>
      <c r="C22" s="26">
        <v>445.9399251676503</v>
      </c>
      <c r="D22" s="27">
        <v>58.487831809043712</v>
      </c>
      <c r="E22" s="27">
        <v>0</v>
      </c>
      <c r="F22" s="27">
        <v>0.40721844293272869</v>
      </c>
      <c r="G22" s="28">
        <v>504.83497541962674</v>
      </c>
      <c r="I22" s="38">
        <f t="shared" si="1"/>
        <v>1.1108698439855869E-2</v>
      </c>
      <c r="J22" s="39">
        <f t="shared" si="1"/>
        <v>5.1496556328741172E-3</v>
      </c>
      <c r="K22" s="39">
        <f t="shared" si="1"/>
        <v>0</v>
      </c>
      <c r="L22" s="39">
        <f t="shared" si="1"/>
        <v>1.2885273196324722E-4</v>
      </c>
      <c r="M22" s="40">
        <f t="shared" si="1"/>
        <v>7.8399447548863372E-3</v>
      </c>
    </row>
    <row r="23" spans="1:13" x14ac:dyDescent="0.25">
      <c r="A23" s="54"/>
      <c r="B23" s="2" t="s">
        <v>22</v>
      </c>
      <c r="C23" s="26">
        <v>358.4048100298171</v>
      </c>
      <c r="D23" s="27">
        <v>49.213731679299343</v>
      </c>
      <c r="E23" s="27">
        <v>0</v>
      </c>
      <c r="F23" s="27">
        <v>0</v>
      </c>
      <c r="G23" s="28">
        <v>407.61854170911647</v>
      </c>
      <c r="I23" s="38">
        <f t="shared" si="1"/>
        <v>8.9281329823030844E-3</v>
      </c>
      <c r="J23" s="39">
        <f t="shared" si="1"/>
        <v>4.3331025055688916E-3</v>
      </c>
      <c r="K23" s="39">
        <f t="shared" si="1"/>
        <v>0</v>
      </c>
      <c r="L23" s="39">
        <f t="shared" si="1"/>
        <v>0</v>
      </c>
      <c r="M23" s="40">
        <f t="shared" si="1"/>
        <v>6.3302009640090473E-3</v>
      </c>
    </row>
    <row r="24" spans="1:13" x14ac:dyDescent="0.25">
      <c r="A24" s="54"/>
      <c r="B24" s="2" t="s">
        <v>23</v>
      </c>
      <c r="C24" s="26">
        <v>263.03223589548338</v>
      </c>
      <c r="D24" s="27">
        <v>28.374147943174673</v>
      </c>
      <c r="E24" s="27">
        <v>0</v>
      </c>
      <c r="F24" s="27">
        <v>0</v>
      </c>
      <c r="G24" s="28">
        <v>291.40638383865803</v>
      </c>
      <c r="I24" s="38">
        <f t="shared" si="1"/>
        <v>6.5523305351622351E-3</v>
      </c>
      <c r="J24" s="39">
        <f t="shared" si="1"/>
        <v>2.4982476912570311E-3</v>
      </c>
      <c r="K24" s="39">
        <f t="shared" si="1"/>
        <v>0</v>
      </c>
      <c r="L24" s="39">
        <f t="shared" si="1"/>
        <v>0</v>
      </c>
      <c r="M24" s="40">
        <f t="shared" si="1"/>
        <v>4.5254589356002479E-3</v>
      </c>
    </row>
    <row r="25" spans="1:13" x14ac:dyDescent="0.25">
      <c r="A25" s="54"/>
      <c r="B25" s="2" t="s">
        <v>24</v>
      </c>
      <c r="C25" s="26">
        <v>1105.0274728853381</v>
      </c>
      <c r="D25" s="27">
        <v>22.919294403388975</v>
      </c>
      <c r="E25" s="27">
        <v>0</v>
      </c>
      <c r="F25" s="27">
        <v>0</v>
      </c>
      <c r="G25" s="28">
        <v>1127.946767288727</v>
      </c>
      <c r="I25" s="38">
        <f t="shared" si="1"/>
        <v>2.7527064232753567E-2</v>
      </c>
      <c r="J25" s="39">
        <f t="shared" si="1"/>
        <v>2.0179662995758775E-3</v>
      </c>
      <c r="K25" s="39">
        <f t="shared" si="1"/>
        <v>0</v>
      </c>
      <c r="L25" s="39">
        <f t="shared" si="1"/>
        <v>0</v>
      </c>
      <c r="M25" s="40">
        <f t="shared" si="1"/>
        <v>1.7516695103475706E-2</v>
      </c>
    </row>
    <row r="26" spans="1:13" x14ac:dyDescent="0.25">
      <c r="A26" s="55"/>
      <c r="B26" s="3" t="s">
        <v>25</v>
      </c>
      <c r="C26" s="32">
        <v>126.63185118601868</v>
      </c>
      <c r="D26" s="33">
        <v>2.009746714615241</v>
      </c>
      <c r="E26" s="33">
        <v>0</v>
      </c>
      <c r="F26" s="33">
        <v>0.88230662635424539</v>
      </c>
      <c r="G26" s="34">
        <v>129.52390452698816</v>
      </c>
      <c r="I26" s="41">
        <f t="shared" si="1"/>
        <v>3.1544945144288982E-3</v>
      </c>
      <c r="J26" s="42">
        <f t="shared" si="1"/>
        <v>1.7695139603325711E-4</v>
      </c>
      <c r="K26" s="42">
        <f t="shared" si="1"/>
        <v>0</v>
      </c>
      <c r="L26" s="42">
        <f t="shared" si="1"/>
        <v>2.7918091925370226E-4</v>
      </c>
      <c r="M26" s="43">
        <f t="shared" si="1"/>
        <v>2.0114696987559013E-3</v>
      </c>
    </row>
    <row r="27" spans="1:13" x14ac:dyDescent="0.25">
      <c r="A27" s="56" t="s">
        <v>26</v>
      </c>
      <c r="B27" s="4" t="s">
        <v>27</v>
      </c>
      <c r="C27" s="26">
        <v>301.75954245885873</v>
      </c>
      <c r="D27" s="27">
        <v>0.60794672490552715</v>
      </c>
      <c r="E27" s="27">
        <v>0</v>
      </c>
      <c r="F27" s="27">
        <v>5.8583360433604339</v>
      </c>
      <c r="G27" s="28">
        <v>308.22582522712469</v>
      </c>
      <c r="I27" s="38">
        <f t="shared" si="1"/>
        <v>7.5170568261276622E-3</v>
      </c>
      <c r="J27" s="39">
        <f t="shared" si="1"/>
        <v>5.3527651471481461E-5</v>
      </c>
      <c r="K27" s="39">
        <f t="shared" si="1"/>
        <v>0</v>
      </c>
      <c r="L27" s="39">
        <f t="shared" si="1"/>
        <v>1.8537043619865059E-3</v>
      </c>
      <c r="M27" s="40">
        <f t="shared" si="1"/>
        <v>4.7866601156175805E-3</v>
      </c>
    </row>
    <row r="28" spans="1:13" x14ac:dyDescent="0.25">
      <c r="A28" s="54"/>
      <c r="B28" s="2" t="s">
        <v>28</v>
      </c>
      <c r="C28" s="26">
        <v>774.9065326790701</v>
      </c>
      <c r="D28" s="27">
        <v>26.525835013367328</v>
      </c>
      <c r="E28" s="27">
        <v>0</v>
      </c>
      <c r="F28" s="27">
        <v>1.1537855883093981</v>
      </c>
      <c r="G28" s="28">
        <v>802.58615328074677</v>
      </c>
      <c r="I28" s="38">
        <f t="shared" si="1"/>
        <v>1.9303503689134513E-2</v>
      </c>
      <c r="J28" s="39">
        <f t="shared" si="1"/>
        <v>2.3355099935873304E-3</v>
      </c>
      <c r="K28" s="39">
        <f t="shared" si="1"/>
        <v>0</v>
      </c>
      <c r="L28" s="39">
        <f t="shared" si="1"/>
        <v>3.6508274056253385E-4</v>
      </c>
      <c r="M28" s="40">
        <f t="shared" si="1"/>
        <v>1.246393655179614E-2</v>
      </c>
    </row>
    <row r="29" spans="1:13" x14ac:dyDescent="0.25">
      <c r="A29" s="54"/>
      <c r="B29" s="2" t="s">
        <v>29</v>
      </c>
      <c r="C29" s="32">
        <v>1203.1462519166948</v>
      </c>
      <c r="D29" s="33">
        <v>51.293744840497595</v>
      </c>
      <c r="E29" s="33">
        <v>0</v>
      </c>
      <c r="F29" s="33">
        <v>25.353995796134001</v>
      </c>
      <c r="G29" s="34">
        <v>1279.7939925533265</v>
      </c>
      <c r="I29" s="41">
        <f t="shared" si="1"/>
        <v>2.9971276706297893E-2</v>
      </c>
      <c r="J29" s="42">
        <f t="shared" si="1"/>
        <v>4.5162406243999722E-3</v>
      </c>
      <c r="K29" s="42">
        <f t="shared" si="1"/>
        <v>0</v>
      </c>
      <c r="L29" s="42">
        <f t="shared" si="1"/>
        <v>8.0225532050773023E-3</v>
      </c>
      <c r="M29" s="43">
        <f t="shared" si="1"/>
        <v>1.9874839675902964E-2</v>
      </c>
    </row>
    <row r="30" spans="1:13" x14ac:dyDescent="0.25">
      <c r="A30" s="56" t="s">
        <v>30</v>
      </c>
      <c r="B30" s="4" t="s">
        <v>31</v>
      </c>
      <c r="C30" s="26">
        <v>696.63262507329478</v>
      </c>
      <c r="D30" s="27">
        <v>2569.9594724041917</v>
      </c>
      <c r="E30" s="27">
        <v>0</v>
      </c>
      <c r="F30" s="27">
        <v>0</v>
      </c>
      <c r="G30" s="28">
        <v>3266.5920974774863</v>
      </c>
      <c r="I30" s="38">
        <f t="shared" si="1"/>
        <v>1.7353641866435406E-2</v>
      </c>
      <c r="J30" s="39">
        <f t="shared" si="1"/>
        <v>0.22627623326050636</v>
      </c>
      <c r="K30" s="39">
        <f t="shared" si="1"/>
        <v>0</v>
      </c>
      <c r="L30" s="39">
        <f t="shared" si="1"/>
        <v>0</v>
      </c>
      <c r="M30" s="40">
        <f t="shared" si="1"/>
        <v>5.072925377185767E-2</v>
      </c>
    </row>
    <row r="31" spans="1:13" x14ac:dyDescent="0.25">
      <c r="A31" s="54"/>
      <c r="B31" s="2" t="s">
        <v>32</v>
      </c>
      <c r="C31" s="26">
        <v>274.49580145448544</v>
      </c>
      <c r="D31" s="27">
        <v>628.36412724019249</v>
      </c>
      <c r="E31" s="27">
        <v>0</v>
      </c>
      <c r="F31" s="27">
        <v>0</v>
      </c>
      <c r="G31" s="28">
        <v>902.85992869467793</v>
      </c>
      <c r="I31" s="38">
        <f t="shared" si="1"/>
        <v>6.8378965624530108E-3</v>
      </c>
      <c r="J31" s="39">
        <f t="shared" si="1"/>
        <v>5.532533464230998E-2</v>
      </c>
      <c r="K31" s="39">
        <f t="shared" si="1"/>
        <v>0</v>
      </c>
      <c r="L31" s="39">
        <f t="shared" si="1"/>
        <v>0</v>
      </c>
      <c r="M31" s="40">
        <f t="shared" si="1"/>
        <v>1.402115999685489E-2</v>
      </c>
    </row>
    <row r="32" spans="1:13" x14ac:dyDescent="0.25">
      <c r="A32" s="55"/>
      <c r="B32" s="3" t="s">
        <v>33</v>
      </c>
      <c r="C32" s="32">
        <v>94.418536613627964</v>
      </c>
      <c r="D32" s="33">
        <v>55.627125328855719</v>
      </c>
      <c r="E32" s="33">
        <v>0</v>
      </c>
      <c r="F32" s="33">
        <v>0</v>
      </c>
      <c r="G32" s="34">
        <v>150.04566194248369</v>
      </c>
      <c r="I32" s="41">
        <f t="shared" si="1"/>
        <v>2.3520366560113755E-3</v>
      </c>
      <c r="J32" s="42">
        <f t="shared" si="1"/>
        <v>4.8977801096405527E-3</v>
      </c>
      <c r="K32" s="42">
        <f t="shared" si="1"/>
        <v>0</v>
      </c>
      <c r="L32" s="42">
        <f t="shared" si="1"/>
        <v>0</v>
      </c>
      <c r="M32" s="43">
        <f t="shared" si="1"/>
        <v>2.3301668022537923E-3</v>
      </c>
    </row>
    <row r="33" spans="1:13" x14ac:dyDescent="0.25">
      <c r="A33" s="50" t="s">
        <v>34</v>
      </c>
      <c r="B33" s="4" t="s">
        <v>35</v>
      </c>
      <c r="C33" s="26">
        <v>471.41612323377797</v>
      </c>
      <c r="D33" s="27">
        <v>568.37465105452634</v>
      </c>
      <c r="E33" s="27">
        <v>0</v>
      </c>
      <c r="F33" s="27">
        <v>0</v>
      </c>
      <c r="G33" s="28">
        <v>1039.7907742883044</v>
      </c>
      <c r="I33" s="38">
        <f t="shared" si="1"/>
        <v>1.1743329666481866E-2</v>
      </c>
      <c r="J33" s="39">
        <f t="shared" si="1"/>
        <v>5.0043464304539723E-2</v>
      </c>
      <c r="K33" s="39">
        <f t="shared" si="1"/>
        <v>0</v>
      </c>
      <c r="L33" s="39">
        <f t="shared" si="1"/>
        <v>0</v>
      </c>
      <c r="M33" s="40">
        <f t="shared" si="1"/>
        <v>1.6147657400885914E-2</v>
      </c>
    </row>
    <row r="34" spans="1:13" x14ac:dyDescent="0.25">
      <c r="A34" s="51"/>
      <c r="B34" s="2" t="s">
        <v>36</v>
      </c>
      <c r="C34" s="26">
        <v>59.618776341960441</v>
      </c>
      <c r="D34" s="27">
        <v>42.55245580329818</v>
      </c>
      <c r="E34" s="27">
        <v>0</v>
      </c>
      <c r="F34" s="27">
        <v>0</v>
      </c>
      <c r="G34" s="28">
        <v>102.17123214525861</v>
      </c>
      <c r="I34" s="38">
        <f t="shared" si="1"/>
        <v>1.4851484927864808E-3</v>
      </c>
      <c r="J34" s="39">
        <f t="shared" si="1"/>
        <v>3.7465997104409367E-3</v>
      </c>
      <c r="K34" s="39">
        <f t="shared" si="1"/>
        <v>0</v>
      </c>
      <c r="L34" s="39">
        <f t="shared" si="1"/>
        <v>0</v>
      </c>
      <c r="M34" s="40">
        <f t="shared" si="1"/>
        <v>1.5866904128258484E-3</v>
      </c>
    </row>
    <row r="35" spans="1:13" x14ac:dyDescent="0.25">
      <c r="A35" s="51"/>
      <c r="B35" s="2" t="s">
        <v>37</v>
      </c>
      <c r="C35" s="26">
        <v>639.161707328283</v>
      </c>
      <c r="D35" s="27">
        <v>129.99927467563188</v>
      </c>
      <c r="E35" s="27">
        <v>0</v>
      </c>
      <c r="F35" s="27">
        <v>0</v>
      </c>
      <c r="G35" s="28">
        <v>769.16098200391491</v>
      </c>
      <c r="I35" s="38">
        <f t="shared" si="1"/>
        <v>1.5921998144355392E-2</v>
      </c>
      <c r="J35" s="39">
        <f t="shared" si="1"/>
        <v>1.1445996139651785E-2</v>
      </c>
      <c r="K35" s="39">
        <f t="shared" si="1"/>
        <v>0</v>
      </c>
      <c r="L35" s="39">
        <f t="shared" si="1"/>
        <v>0</v>
      </c>
      <c r="M35" s="40">
        <f t="shared" si="1"/>
        <v>1.1944853071070278E-2</v>
      </c>
    </row>
    <row r="36" spans="1:13" x14ac:dyDescent="0.25">
      <c r="A36" s="51"/>
      <c r="B36" s="2" t="s">
        <v>38</v>
      </c>
      <c r="C36" s="26">
        <v>529.86465130894624</v>
      </c>
      <c r="D36" s="27">
        <v>393.79748382924902</v>
      </c>
      <c r="E36" s="27">
        <v>0</v>
      </c>
      <c r="F36" s="27">
        <v>1.673810298102981</v>
      </c>
      <c r="G36" s="28">
        <v>925.33594543629829</v>
      </c>
      <c r="I36" s="38">
        <f t="shared" si="1"/>
        <v>1.3199326396078112E-2</v>
      </c>
      <c r="J36" s="39">
        <f t="shared" si="1"/>
        <v>3.4672535604224224E-2</v>
      </c>
      <c r="K36" s="39">
        <f t="shared" si="1"/>
        <v>0</v>
      </c>
      <c r="L36" s="39">
        <f t="shared" si="1"/>
        <v>5.2962981771043029E-4</v>
      </c>
      <c r="M36" s="40">
        <f t="shared" si="1"/>
        <v>1.4370206196393134E-2</v>
      </c>
    </row>
    <row r="37" spans="1:13" x14ac:dyDescent="0.25">
      <c r="A37" s="51"/>
      <c r="B37" s="2" t="s">
        <v>39</v>
      </c>
      <c r="C37" s="26">
        <v>32.445326293909559</v>
      </c>
      <c r="D37" s="27">
        <v>17.245124970937386</v>
      </c>
      <c r="E37" s="27">
        <v>0</v>
      </c>
      <c r="F37" s="27">
        <v>0</v>
      </c>
      <c r="G37" s="28">
        <v>49.690451264846942</v>
      </c>
      <c r="I37" s="38">
        <f t="shared" si="1"/>
        <v>8.0823744464294481E-4</v>
      </c>
      <c r="J37" s="39">
        <f t="shared" si="1"/>
        <v>1.5183748858420506E-3</v>
      </c>
      <c r="K37" s="39">
        <f t="shared" si="1"/>
        <v>0</v>
      </c>
      <c r="L37" s="39">
        <f t="shared" si="1"/>
        <v>0</v>
      </c>
      <c r="M37" s="40">
        <f t="shared" si="1"/>
        <v>7.7167869052249187E-4</v>
      </c>
    </row>
    <row r="38" spans="1:13" x14ac:dyDescent="0.25">
      <c r="A38" s="52"/>
      <c r="B38" s="3" t="s">
        <v>40</v>
      </c>
      <c r="C38" s="32">
        <v>34.846508302325304</v>
      </c>
      <c r="D38" s="33">
        <v>0</v>
      </c>
      <c r="E38" s="33">
        <v>0</v>
      </c>
      <c r="F38" s="33">
        <v>0</v>
      </c>
      <c r="G38" s="34">
        <v>34.846508302325304</v>
      </c>
      <c r="I38" s="41">
        <f t="shared" si="1"/>
        <v>8.6805269177667014E-4</v>
      </c>
      <c r="J38" s="42">
        <f t="shared" si="1"/>
        <v>0</v>
      </c>
      <c r="K38" s="42">
        <f t="shared" si="1"/>
        <v>0</v>
      </c>
      <c r="L38" s="42">
        <f t="shared" si="1"/>
        <v>0</v>
      </c>
      <c r="M38" s="43">
        <f t="shared" si="1"/>
        <v>5.4115644377419523E-4</v>
      </c>
    </row>
    <row r="39" spans="1:13" x14ac:dyDescent="0.25">
      <c r="A39" s="56" t="s">
        <v>41</v>
      </c>
      <c r="B39" s="4" t="s">
        <v>42</v>
      </c>
      <c r="C39" s="26">
        <v>811.30420653639385</v>
      </c>
      <c r="D39" s="27">
        <v>26.621154007254752</v>
      </c>
      <c r="E39" s="27">
        <v>0</v>
      </c>
      <c r="F39" s="27">
        <v>0</v>
      </c>
      <c r="G39" s="28">
        <v>837.92536054364859</v>
      </c>
      <c r="I39" s="38">
        <f t="shared" ref="I39:M70" si="2">C39/C$71</f>
        <v>2.021019707982212E-2</v>
      </c>
      <c r="J39" s="39">
        <f t="shared" si="2"/>
        <v>2.3439025083824569E-3</v>
      </c>
      <c r="K39" s="39">
        <f t="shared" si="2"/>
        <v>0</v>
      </c>
      <c r="L39" s="39">
        <f t="shared" si="2"/>
        <v>0</v>
      </c>
      <c r="M39" s="40">
        <f t="shared" si="2"/>
        <v>1.3012744471438265E-2</v>
      </c>
    </row>
    <row r="40" spans="1:13" x14ac:dyDescent="0.25">
      <c r="A40" s="54"/>
      <c r="B40" s="2" t="s">
        <v>43</v>
      </c>
      <c r="C40" s="26">
        <v>543.59893850678611</v>
      </c>
      <c r="D40" s="27">
        <v>0</v>
      </c>
      <c r="E40" s="27">
        <v>0</v>
      </c>
      <c r="F40" s="27">
        <v>0</v>
      </c>
      <c r="G40" s="28">
        <v>543.59893850678611</v>
      </c>
      <c r="I40" s="38">
        <f t="shared" si="2"/>
        <v>1.3541457804719799E-2</v>
      </c>
      <c r="J40" s="39">
        <f t="shared" si="2"/>
        <v>0</v>
      </c>
      <c r="K40" s="39">
        <f t="shared" si="2"/>
        <v>0</v>
      </c>
      <c r="L40" s="39">
        <f t="shared" si="2"/>
        <v>0</v>
      </c>
      <c r="M40" s="40">
        <f t="shared" si="2"/>
        <v>8.4419381663594032E-3</v>
      </c>
    </row>
    <row r="41" spans="1:13" x14ac:dyDescent="0.25">
      <c r="A41" s="55"/>
      <c r="B41" s="3" t="s">
        <v>44</v>
      </c>
      <c r="C41" s="32">
        <v>426.23074018450802</v>
      </c>
      <c r="D41" s="33">
        <v>8.0771693403233762</v>
      </c>
      <c r="E41" s="33">
        <v>0</v>
      </c>
      <c r="F41" s="33">
        <v>0</v>
      </c>
      <c r="G41" s="34">
        <v>434.30790952483142</v>
      </c>
      <c r="I41" s="41">
        <f t="shared" si="2"/>
        <v>1.0617727840193252E-2</v>
      </c>
      <c r="J41" s="42">
        <f t="shared" si="2"/>
        <v>7.1116742242858784E-4</v>
      </c>
      <c r="K41" s="42">
        <f t="shared" si="2"/>
        <v>0</v>
      </c>
      <c r="L41" s="42">
        <f t="shared" si="2"/>
        <v>0</v>
      </c>
      <c r="M41" s="43">
        <f t="shared" si="2"/>
        <v>6.7446793171463681E-3</v>
      </c>
    </row>
    <row r="42" spans="1:13" x14ac:dyDescent="0.25">
      <c r="A42" s="56" t="s">
        <v>45</v>
      </c>
      <c r="B42" s="4" t="s">
        <v>46</v>
      </c>
      <c r="C42" s="26">
        <v>327.31427387912242</v>
      </c>
      <c r="D42" s="27">
        <v>0</v>
      </c>
      <c r="E42" s="27">
        <v>0</v>
      </c>
      <c r="F42" s="27">
        <v>0</v>
      </c>
      <c r="G42" s="28">
        <v>327.31427387912242</v>
      </c>
      <c r="I42" s="38">
        <f t="shared" si="2"/>
        <v>8.1536443775842744E-3</v>
      </c>
      <c r="J42" s="39">
        <f t="shared" si="2"/>
        <v>0</v>
      </c>
      <c r="K42" s="39">
        <f t="shared" si="2"/>
        <v>0</v>
      </c>
      <c r="L42" s="39">
        <f t="shared" si="2"/>
        <v>0</v>
      </c>
      <c r="M42" s="40">
        <f t="shared" si="2"/>
        <v>5.0830983383531453E-3</v>
      </c>
    </row>
    <row r="43" spans="1:13" x14ac:dyDescent="0.25">
      <c r="A43" s="55"/>
      <c r="B43" s="3" t="s">
        <v>47</v>
      </c>
      <c r="C43" s="32">
        <v>115.8538789292769</v>
      </c>
      <c r="D43" s="33">
        <v>0</v>
      </c>
      <c r="E43" s="33">
        <v>7.5967213114754077</v>
      </c>
      <c r="F43" s="33">
        <v>0</v>
      </c>
      <c r="G43" s="34">
        <v>123.45060024075231</v>
      </c>
      <c r="I43" s="41">
        <f t="shared" si="2"/>
        <v>2.8860071311826792E-3</v>
      </c>
      <c r="J43" s="42">
        <f t="shared" si="2"/>
        <v>0</v>
      </c>
      <c r="K43" s="42">
        <f t="shared" si="2"/>
        <v>7.8064012490241977E-4</v>
      </c>
      <c r="L43" s="42">
        <f t="shared" si="2"/>
        <v>0</v>
      </c>
      <c r="M43" s="43">
        <f t="shared" si="2"/>
        <v>1.9171529964629873E-3</v>
      </c>
    </row>
    <row r="44" spans="1:13" x14ac:dyDescent="0.25">
      <c r="A44" s="50" t="s">
        <v>48</v>
      </c>
      <c r="B44" s="4" t="s">
        <v>49</v>
      </c>
      <c r="C44" s="26">
        <v>365.70632123695509</v>
      </c>
      <c r="D44" s="27">
        <v>0</v>
      </c>
      <c r="E44" s="27">
        <v>0</v>
      </c>
      <c r="F44" s="27">
        <v>0</v>
      </c>
      <c r="G44" s="28">
        <v>365.70632123695509</v>
      </c>
      <c r="I44" s="38">
        <f t="shared" si="2"/>
        <v>9.1100191099576806E-3</v>
      </c>
      <c r="J44" s="39">
        <f t="shared" si="2"/>
        <v>0</v>
      </c>
      <c r="K44" s="39">
        <f t="shared" si="2"/>
        <v>0</v>
      </c>
      <c r="L44" s="39">
        <f t="shared" si="2"/>
        <v>0</v>
      </c>
      <c r="M44" s="40">
        <f t="shared" si="2"/>
        <v>5.6793160034667783E-3</v>
      </c>
    </row>
    <row r="45" spans="1:13" x14ac:dyDescent="0.25">
      <c r="A45" s="51"/>
      <c r="B45" s="2" t="s">
        <v>50</v>
      </c>
      <c r="C45" s="26">
        <v>42.140216414941335</v>
      </c>
      <c r="D45" s="27">
        <v>0</v>
      </c>
      <c r="E45" s="27">
        <v>0</v>
      </c>
      <c r="F45" s="27">
        <v>0</v>
      </c>
      <c r="G45" s="28">
        <v>42.140216414941335</v>
      </c>
      <c r="I45" s="38">
        <f t="shared" si="2"/>
        <v>1.0497444384865461E-3</v>
      </c>
      <c r="J45" s="39">
        <f t="shared" si="2"/>
        <v>0</v>
      </c>
      <c r="K45" s="39">
        <f t="shared" si="2"/>
        <v>0</v>
      </c>
      <c r="L45" s="39">
        <f t="shared" si="2"/>
        <v>0</v>
      </c>
      <c r="M45" s="40">
        <f t="shared" si="2"/>
        <v>6.5442567321624245E-4</v>
      </c>
    </row>
    <row r="46" spans="1:13" x14ac:dyDescent="0.25">
      <c r="A46" s="52"/>
      <c r="B46" s="3" t="s">
        <v>51</v>
      </c>
      <c r="C46" s="32">
        <v>44.794266265277841</v>
      </c>
      <c r="D46" s="33">
        <v>3.354954286276616</v>
      </c>
      <c r="E46" s="33">
        <v>0</v>
      </c>
      <c r="F46" s="33">
        <v>0</v>
      </c>
      <c r="G46" s="34">
        <v>48.149220551554457</v>
      </c>
      <c r="I46" s="41">
        <f t="shared" si="2"/>
        <v>1.1158588134679941E-3</v>
      </c>
      <c r="J46" s="42">
        <f t="shared" si="2"/>
        <v>2.9539236972857139E-4</v>
      </c>
      <c r="K46" s="42">
        <f t="shared" si="2"/>
        <v>0</v>
      </c>
      <c r="L46" s="42">
        <f t="shared" si="2"/>
        <v>0</v>
      </c>
      <c r="M46" s="43">
        <f t="shared" si="2"/>
        <v>7.4774381232451553E-4</v>
      </c>
    </row>
    <row r="47" spans="1:13" x14ac:dyDescent="0.25">
      <c r="A47" s="50" t="s">
        <v>52</v>
      </c>
      <c r="B47" s="4" t="s">
        <v>53</v>
      </c>
      <c r="C47" s="26">
        <v>7520.3632380187755</v>
      </c>
      <c r="D47" s="27">
        <v>34.184177004325925</v>
      </c>
      <c r="E47" s="27">
        <v>354.5136612021858</v>
      </c>
      <c r="F47" s="27">
        <v>1244.9651549760088</v>
      </c>
      <c r="G47" s="28">
        <v>9154.0262312012965</v>
      </c>
      <c r="I47" s="38">
        <f t="shared" si="2"/>
        <v>0.1873378961032057</v>
      </c>
      <c r="J47" s="39">
        <f t="shared" si="2"/>
        <v>3.0098010854673718E-3</v>
      </c>
      <c r="K47" s="39">
        <f t="shared" si="2"/>
        <v>3.6429872495446269E-2</v>
      </c>
      <c r="L47" s="39">
        <f t="shared" si="2"/>
        <v>0.3939339295696061</v>
      </c>
      <c r="M47" s="40">
        <f t="shared" si="2"/>
        <v>0.14215944503002123</v>
      </c>
    </row>
    <row r="48" spans="1:13" x14ac:dyDescent="0.25">
      <c r="A48" s="51"/>
      <c r="B48" s="2" t="s">
        <v>54</v>
      </c>
      <c r="C48" s="26">
        <v>5593.7187258817157</v>
      </c>
      <c r="D48" s="27">
        <v>2.0264890830184239</v>
      </c>
      <c r="E48" s="27">
        <v>0</v>
      </c>
      <c r="F48" s="27">
        <v>1784.4214220089279</v>
      </c>
      <c r="G48" s="28">
        <v>7380.1666369736622</v>
      </c>
      <c r="I48" s="38">
        <f t="shared" si="2"/>
        <v>0.13934373438268338</v>
      </c>
      <c r="J48" s="39">
        <f t="shared" si="2"/>
        <v>1.7842550490493821E-4</v>
      </c>
      <c r="K48" s="39">
        <f t="shared" si="2"/>
        <v>0</v>
      </c>
      <c r="L48" s="39">
        <f t="shared" si="2"/>
        <v>0.56462957213746878</v>
      </c>
      <c r="M48" s="40">
        <f t="shared" si="2"/>
        <v>0.11461190593546847</v>
      </c>
    </row>
    <row r="49" spans="1:13" x14ac:dyDescent="0.25">
      <c r="A49" s="52"/>
      <c r="B49" s="3" t="s">
        <v>55</v>
      </c>
      <c r="C49" s="32">
        <v>0</v>
      </c>
      <c r="D49" s="33">
        <v>0</v>
      </c>
      <c r="E49" s="33">
        <v>0</v>
      </c>
      <c r="F49" s="33">
        <v>0</v>
      </c>
      <c r="G49" s="34">
        <v>0</v>
      </c>
      <c r="I49" s="41">
        <f t="shared" si="2"/>
        <v>0</v>
      </c>
      <c r="J49" s="42">
        <f t="shared" si="2"/>
        <v>0</v>
      </c>
      <c r="K49" s="42">
        <f t="shared" si="2"/>
        <v>0</v>
      </c>
      <c r="L49" s="42">
        <f t="shared" si="2"/>
        <v>0</v>
      </c>
      <c r="M49" s="43">
        <f t="shared" si="2"/>
        <v>0</v>
      </c>
    </row>
    <row r="50" spans="1:13" x14ac:dyDescent="0.25">
      <c r="A50" s="50" t="s">
        <v>56</v>
      </c>
      <c r="B50" s="4" t="s">
        <v>57</v>
      </c>
      <c r="C50" s="26">
        <v>500.32430277408105</v>
      </c>
      <c r="D50" s="27">
        <v>0.38528067108041725</v>
      </c>
      <c r="E50" s="27">
        <v>2988.0437158469945</v>
      </c>
      <c r="F50" s="27">
        <v>0</v>
      </c>
      <c r="G50" s="28">
        <v>3488.753299292156</v>
      </c>
      <c r="I50" s="38">
        <f t="shared" si="2"/>
        <v>1.2463454129071102E-2</v>
      </c>
      <c r="J50" s="39">
        <f t="shared" si="2"/>
        <v>3.3922659067693526E-5</v>
      </c>
      <c r="K50" s="39">
        <f t="shared" si="2"/>
        <v>0.30705178246161852</v>
      </c>
      <c r="L50" s="39">
        <f t="shared" si="2"/>
        <v>0</v>
      </c>
      <c r="M50" s="40">
        <f t="shared" si="2"/>
        <v>5.4179354564613584E-2</v>
      </c>
    </row>
    <row r="51" spans="1:13" x14ac:dyDescent="0.25">
      <c r="A51" s="51"/>
      <c r="B51" s="2" t="s">
        <v>58</v>
      </c>
      <c r="C51" s="26">
        <v>49.333247974476606</v>
      </c>
      <c r="D51" s="27">
        <v>0</v>
      </c>
      <c r="E51" s="27">
        <v>4963.1912568306016</v>
      </c>
      <c r="F51" s="27">
        <v>0</v>
      </c>
      <c r="G51" s="28">
        <v>5012.5245048050783</v>
      </c>
      <c r="I51" s="38">
        <f t="shared" si="2"/>
        <v>1.2289282566504015E-3</v>
      </c>
      <c r="J51" s="39">
        <f t="shared" si="2"/>
        <v>0</v>
      </c>
      <c r="K51" s="39">
        <f t="shared" si="2"/>
        <v>0.51001821493624777</v>
      </c>
      <c r="L51" s="39">
        <f t="shared" si="2"/>
        <v>0</v>
      </c>
      <c r="M51" s="40">
        <f t="shared" si="2"/>
        <v>7.7843091532080882E-2</v>
      </c>
    </row>
    <row r="52" spans="1:13" x14ac:dyDescent="0.25">
      <c r="A52" s="52"/>
      <c r="B52" s="3" t="s">
        <v>59</v>
      </c>
      <c r="C52" s="32">
        <v>440.46533290393671</v>
      </c>
      <c r="D52" s="33">
        <v>0</v>
      </c>
      <c r="E52" s="33">
        <v>1316.765027322404</v>
      </c>
      <c r="F52" s="33">
        <v>32.577475434618293</v>
      </c>
      <c r="G52" s="34">
        <v>1789.807835660959</v>
      </c>
      <c r="I52" s="41">
        <f t="shared" si="2"/>
        <v>1.097232223511058E-2</v>
      </c>
      <c r="J52" s="42">
        <f t="shared" si="2"/>
        <v>0</v>
      </c>
      <c r="K52" s="42">
        <f t="shared" si="2"/>
        <v>0.1353109549830861</v>
      </c>
      <c r="L52" s="42">
        <f t="shared" si="2"/>
        <v>1.0308218557059778E-2</v>
      </c>
      <c r="M52" s="43">
        <f t="shared" si="2"/>
        <v>2.7795210785031263E-2</v>
      </c>
    </row>
    <row r="53" spans="1:13" ht="15.75" x14ac:dyDescent="0.25">
      <c r="A53" s="15" t="s">
        <v>60</v>
      </c>
      <c r="B53" s="5" t="s">
        <v>61</v>
      </c>
      <c r="C53" s="32">
        <v>1773.6283234836751</v>
      </c>
      <c r="D53" s="33">
        <v>3.5463558952822409</v>
      </c>
      <c r="E53" s="33">
        <v>101.28961748633878</v>
      </c>
      <c r="F53" s="33">
        <v>58.727933982264993</v>
      </c>
      <c r="G53" s="34">
        <v>1937.1922308475612</v>
      </c>
      <c r="I53" s="41">
        <f t="shared" si="2"/>
        <v>4.4182413544963675E-2</v>
      </c>
      <c r="J53" s="42">
        <f t="shared" si="2"/>
        <v>3.1224463358364181E-4</v>
      </c>
      <c r="K53" s="42">
        <f t="shared" si="2"/>
        <v>1.0408534998698931E-2</v>
      </c>
      <c r="L53" s="42">
        <f t="shared" si="2"/>
        <v>1.8582789820799344E-2</v>
      </c>
      <c r="M53" s="43">
        <f t="shared" si="2"/>
        <v>3.0084048865306582E-2</v>
      </c>
    </row>
    <row r="54" spans="1:13" x14ac:dyDescent="0.25">
      <c r="A54" s="50" t="s">
        <v>62</v>
      </c>
      <c r="B54" s="4" t="s">
        <v>63</v>
      </c>
      <c r="C54" s="26">
        <v>7.1416934498785789</v>
      </c>
      <c r="D54" s="27">
        <v>39.690052509013867</v>
      </c>
      <c r="E54" s="27">
        <v>0</v>
      </c>
      <c r="F54" s="27">
        <v>0</v>
      </c>
      <c r="G54" s="28">
        <v>46.831745958892448</v>
      </c>
      <c r="I54" s="38">
        <f t="shared" si="2"/>
        <v>1.7790494729703608E-4</v>
      </c>
      <c r="J54" s="39">
        <f t="shared" si="2"/>
        <v>3.4945747884692281E-3</v>
      </c>
      <c r="K54" s="39">
        <f t="shared" si="2"/>
        <v>0</v>
      </c>
      <c r="L54" s="39">
        <f t="shared" si="2"/>
        <v>0</v>
      </c>
      <c r="M54" s="40">
        <f t="shared" si="2"/>
        <v>7.2728380355857971E-4</v>
      </c>
    </row>
    <row r="55" spans="1:13" x14ac:dyDescent="0.25">
      <c r="A55" s="51"/>
      <c r="B55" s="2" t="s">
        <v>64</v>
      </c>
      <c r="C55" s="26">
        <v>11.927703496494047</v>
      </c>
      <c r="D55" s="27">
        <v>0.88131786598647877</v>
      </c>
      <c r="E55" s="27">
        <v>0</v>
      </c>
      <c r="F55" s="27">
        <v>0</v>
      </c>
      <c r="G55" s="28">
        <v>12.809021362480525</v>
      </c>
      <c r="I55" s="38">
        <f t="shared" si="2"/>
        <v>2.9712805188446224E-4</v>
      </c>
      <c r="J55" s="39">
        <f t="shared" si="2"/>
        <v>7.7597055191710844E-5</v>
      </c>
      <c r="K55" s="39">
        <f t="shared" si="2"/>
        <v>0</v>
      </c>
      <c r="L55" s="39">
        <f t="shared" si="2"/>
        <v>0</v>
      </c>
      <c r="M55" s="40">
        <f t="shared" si="2"/>
        <v>1.9892048834875965E-4</v>
      </c>
    </row>
    <row r="56" spans="1:13" x14ac:dyDescent="0.25">
      <c r="A56" s="51"/>
      <c r="B56" s="2" t="s">
        <v>65</v>
      </c>
      <c r="C56" s="26">
        <v>95.931419768658685</v>
      </c>
      <c r="D56" s="27">
        <v>0</v>
      </c>
      <c r="E56" s="27">
        <v>0</v>
      </c>
      <c r="F56" s="27">
        <v>0</v>
      </c>
      <c r="G56" s="28">
        <v>95.931419768658685</v>
      </c>
      <c r="I56" s="38">
        <f t="shared" si="2"/>
        <v>2.3897237115887734E-3</v>
      </c>
      <c r="J56" s="39">
        <f t="shared" si="2"/>
        <v>0</v>
      </c>
      <c r="K56" s="39">
        <f t="shared" si="2"/>
        <v>0</v>
      </c>
      <c r="L56" s="39">
        <f t="shared" si="2"/>
        <v>0</v>
      </c>
      <c r="M56" s="40">
        <f t="shared" si="2"/>
        <v>1.4897878868613257E-3</v>
      </c>
    </row>
    <row r="57" spans="1:13" x14ac:dyDescent="0.25">
      <c r="A57" s="51"/>
      <c r="B57" s="2" t="s">
        <v>66</v>
      </c>
      <c r="C57" s="26">
        <v>0</v>
      </c>
      <c r="D57" s="27">
        <v>0</v>
      </c>
      <c r="E57" s="27">
        <v>0</v>
      </c>
      <c r="F57" s="27">
        <v>0</v>
      </c>
      <c r="G57" s="28">
        <v>0</v>
      </c>
      <c r="I57" s="38">
        <f t="shared" si="2"/>
        <v>0</v>
      </c>
      <c r="J57" s="39">
        <f t="shared" si="2"/>
        <v>0</v>
      </c>
      <c r="K57" s="39">
        <f t="shared" si="2"/>
        <v>0</v>
      </c>
      <c r="L57" s="39">
        <f t="shared" si="2"/>
        <v>0</v>
      </c>
      <c r="M57" s="40">
        <f t="shared" si="2"/>
        <v>0</v>
      </c>
    </row>
    <row r="58" spans="1:13" x14ac:dyDescent="0.25">
      <c r="A58" s="51"/>
      <c r="B58" s="2" t="s">
        <v>67</v>
      </c>
      <c r="C58" s="26">
        <v>0</v>
      </c>
      <c r="D58" s="27">
        <v>0</v>
      </c>
      <c r="E58" s="27">
        <v>0</v>
      </c>
      <c r="F58" s="27">
        <v>0</v>
      </c>
      <c r="G58" s="28">
        <v>0</v>
      </c>
      <c r="I58" s="38">
        <f t="shared" si="2"/>
        <v>0</v>
      </c>
      <c r="J58" s="39">
        <f t="shared" si="2"/>
        <v>0</v>
      </c>
      <c r="K58" s="39">
        <f t="shared" si="2"/>
        <v>0</v>
      </c>
      <c r="L58" s="39">
        <f t="shared" si="2"/>
        <v>0</v>
      </c>
      <c r="M58" s="40">
        <f t="shared" si="2"/>
        <v>0</v>
      </c>
    </row>
    <row r="59" spans="1:13" x14ac:dyDescent="0.25">
      <c r="A59" s="52"/>
      <c r="B59" s="3" t="s">
        <v>68</v>
      </c>
      <c r="C59" s="32">
        <v>4.5501218925426912</v>
      </c>
      <c r="D59" s="33">
        <v>0</v>
      </c>
      <c r="E59" s="33">
        <v>0</v>
      </c>
      <c r="F59" s="33">
        <v>0</v>
      </c>
      <c r="G59" s="34">
        <v>4.5501218925426912</v>
      </c>
      <c r="I59" s="41">
        <f t="shared" si="2"/>
        <v>1.1334695351585839E-4</v>
      </c>
      <c r="J59" s="42">
        <f t="shared" si="2"/>
        <v>0</v>
      </c>
      <c r="K59" s="42">
        <f t="shared" si="2"/>
        <v>0</v>
      </c>
      <c r="L59" s="42">
        <f t="shared" si="2"/>
        <v>0</v>
      </c>
      <c r="M59" s="43">
        <f t="shared" si="2"/>
        <v>7.0662109406904403E-5</v>
      </c>
    </row>
    <row r="60" spans="1:13" x14ac:dyDescent="0.25">
      <c r="A60" s="50" t="s">
        <v>69</v>
      </c>
      <c r="B60" s="4" t="s">
        <v>70</v>
      </c>
      <c r="C60" s="26">
        <v>1648.1958714161028</v>
      </c>
      <c r="D60" s="27">
        <v>1.6211912664147388</v>
      </c>
      <c r="E60" s="27">
        <v>0</v>
      </c>
      <c r="F60" s="27">
        <v>0</v>
      </c>
      <c r="G60" s="28">
        <v>1649.8170626825176</v>
      </c>
      <c r="I60" s="38">
        <f t="shared" si="2"/>
        <v>4.1057796963332206E-2</v>
      </c>
      <c r="J60" s="39">
        <f t="shared" si="2"/>
        <v>1.4274040392395055E-4</v>
      </c>
      <c r="K60" s="39">
        <f t="shared" si="2"/>
        <v>0</v>
      </c>
      <c r="L60" s="39">
        <f t="shared" si="2"/>
        <v>0</v>
      </c>
      <c r="M60" s="40">
        <f t="shared" si="2"/>
        <v>2.5621193571916147E-2</v>
      </c>
    </row>
    <row r="61" spans="1:13" x14ac:dyDescent="0.25">
      <c r="A61" s="52"/>
      <c r="B61" s="3" t="s">
        <v>71</v>
      </c>
      <c r="C61" s="32">
        <v>94.104694752466273</v>
      </c>
      <c r="D61" s="33">
        <v>18.982898150492279</v>
      </c>
      <c r="E61" s="33">
        <v>0</v>
      </c>
      <c r="F61" s="33">
        <v>0</v>
      </c>
      <c r="G61" s="34">
        <v>113.08759290295855</v>
      </c>
      <c r="I61" s="41">
        <f t="shared" si="2"/>
        <v>2.3442186195524561E-3</v>
      </c>
      <c r="J61" s="42">
        <f t="shared" si="2"/>
        <v>1.6713799326348552E-3</v>
      </c>
      <c r="K61" s="42">
        <f t="shared" si="2"/>
        <v>0</v>
      </c>
      <c r="L61" s="42">
        <f t="shared" si="2"/>
        <v>0</v>
      </c>
      <c r="M61" s="43">
        <f t="shared" si="2"/>
        <v>1.7562184158997996E-3</v>
      </c>
    </row>
    <row r="62" spans="1:13" x14ac:dyDescent="0.25">
      <c r="A62" s="50" t="s">
        <v>72</v>
      </c>
      <c r="B62" s="2" t="s">
        <v>73</v>
      </c>
      <c r="C62" s="26">
        <v>0</v>
      </c>
      <c r="D62" s="27">
        <v>0</v>
      </c>
      <c r="E62" s="27">
        <v>0</v>
      </c>
      <c r="F62" s="27">
        <v>0</v>
      </c>
      <c r="G62" s="28">
        <v>0</v>
      </c>
      <c r="I62" s="38">
        <f t="shared" si="2"/>
        <v>0</v>
      </c>
      <c r="J62" s="39">
        <f t="shared" si="2"/>
        <v>0</v>
      </c>
      <c r="K62" s="39">
        <f t="shared" si="2"/>
        <v>0</v>
      </c>
      <c r="L62" s="39">
        <f t="shared" si="2"/>
        <v>0</v>
      </c>
      <c r="M62" s="40">
        <f t="shared" si="2"/>
        <v>0</v>
      </c>
    </row>
    <row r="63" spans="1:13" x14ac:dyDescent="0.25">
      <c r="A63" s="51"/>
      <c r="B63" s="2" t="s">
        <v>74</v>
      </c>
      <c r="C63" s="26">
        <v>0</v>
      </c>
      <c r="D63" s="27">
        <v>0</v>
      </c>
      <c r="E63" s="27">
        <v>0</v>
      </c>
      <c r="F63" s="27">
        <v>0</v>
      </c>
      <c r="G63" s="28">
        <v>0</v>
      </c>
      <c r="I63" s="38">
        <f t="shared" si="2"/>
        <v>0</v>
      </c>
      <c r="J63" s="39">
        <f t="shared" si="2"/>
        <v>0</v>
      </c>
      <c r="K63" s="39">
        <f t="shared" si="2"/>
        <v>0</v>
      </c>
      <c r="L63" s="39">
        <f t="shared" si="2"/>
        <v>0</v>
      </c>
      <c r="M63" s="40">
        <f t="shared" si="2"/>
        <v>0</v>
      </c>
    </row>
    <row r="64" spans="1:13" x14ac:dyDescent="0.25">
      <c r="A64" s="52"/>
      <c r="B64" s="2" t="s">
        <v>75</v>
      </c>
      <c r="C64" s="32">
        <v>0</v>
      </c>
      <c r="D64" s="33">
        <v>0</v>
      </c>
      <c r="E64" s="33">
        <v>0</v>
      </c>
      <c r="F64" s="33">
        <v>0</v>
      </c>
      <c r="G64" s="34">
        <v>0</v>
      </c>
      <c r="I64" s="41">
        <f t="shared" si="2"/>
        <v>0</v>
      </c>
      <c r="J64" s="42">
        <f t="shared" si="2"/>
        <v>0</v>
      </c>
      <c r="K64" s="42">
        <f t="shared" si="2"/>
        <v>0</v>
      </c>
      <c r="L64" s="42">
        <f t="shared" si="2"/>
        <v>0</v>
      </c>
      <c r="M64" s="43">
        <f t="shared" si="2"/>
        <v>0</v>
      </c>
    </row>
    <row r="65" spans="1:13" x14ac:dyDescent="0.25">
      <c r="A65" s="50" t="s">
        <v>76</v>
      </c>
      <c r="B65" s="4" t="s">
        <v>77</v>
      </c>
      <c r="C65" s="26">
        <v>157.10653110409646</v>
      </c>
      <c r="D65" s="27">
        <v>0</v>
      </c>
      <c r="E65" s="27">
        <v>0</v>
      </c>
      <c r="F65" s="27">
        <v>0</v>
      </c>
      <c r="G65" s="28">
        <v>157.10653110409646</v>
      </c>
      <c r="I65" s="38">
        <f t="shared" si="2"/>
        <v>3.9136416778809847E-3</v>
      </c>
      <c r="J65" s="39">
        <f t="shared" si="2"/>
        <v>0</v>
      </c>
      <c r="K65" s="39">
        <f t="shared" si="2"/>
        <v>0</v>
      </c>
      <c r="L65" s="39">
        <f t="shared" si="2"/>
        <v>0</v>
      </c>
      <c r="M65" s="40">
        <f t="shared" si="2"/>
        <v>2.4398201084703656E-3</v>
      </c>
    </row>
    <row r="66" spans="1:13" x14ac:dyDescent="0.25">
      <c r="A66" s="51"/>
      <c r="B66" s="2" t="s">
        <v>78</v>
      </c>
      <c r="C66" s="26">
        <v>0</v>
      </c>
      <c r="D66" s="27">
        <v>0</v>
      </c>
      <c r="E66" s="27">
        <v>0</v>
      </c>
      <c r="F66" s="27">
        <v>0</v>
      </c>
      <c r="G66" s="28">
        <v>0</v>
      </c>
      <c r="I66" s="38">
        <f t="shared" si="2"/>
        <v>0</v>
      </c>
      <c r="J66" s="39">
        <f t="shared" si="2"/>
        <v>0</v>
      </c>
      <c r="K66" s="39">
        <f t="shared" si="2"/>
        <v>0</v>
      </c>
      <c r="L66" s="39">
        <f t="shared" si="2"/>
        <v>0</v>
      </c>
      <c r="M66" s="40">
        <f t="shared" si="2"/>
        <v>0</v>
      </c>
    </row>
    <row r="67" spans="1:13" x14ac:dyDescent="0.25">
      <c r="A67" s="52"/>
      <c r="B67" s="3" t="s">
        <v>79</v>
      </c>
      <c r="C67" s="32">
        <v>1168.1900294482853</v>
      </c>
      <c r="D67" s="33">
        <v>0.57792100662062573</v>
      </c>
      <c r="E67" s="33">
        <v>0</v>
      </c>
      <c r="F67" s="33">
        <v>0</v>
      </c>
      <c r="G67" s="34">
        <v>1168.767950454906</v>
      </c>
      <c r="I67" s="41">
        <f t="shared" si="2"/>
        <v>2.9100490952247978E-2</v>
      </c>
      <c r="J67" s="42">
        <f t="shared" si="2"/>
        <v>5.0883988601540278E-5</v>
      </c>
      <c r="K67" s="42">
        <f t="shared" si="2"/>
        <v>0</v>
      </c>
      <c r="L67" s="42">
        <f t="shared" si="2"/>
        <v>0</v>
      </c>
      <c r="M67" s="43">
        <f t="shared" si="2"/>
        <v>1.815063656243647E-2</v>
      </c>
    </row>
    <row r="68" spans="1:13" x14ac:dyDescent="0.25">
      <c r="A68" s="50" t="s">
        <v>80</v>
      </c>
      <c r="B68" s="4" t="s">
        <v>81</v>
      </c>
      <c r="C68" s="26">
        <v>546.34294583994449</v>
      </c>
      <c r="D68" s="27">
        <v>0</v>
      </c>
      <c r="E68" s="27">
        <v>0</v>
      </c>
      <c r="F68" s="27">
        <v>0.20360922146636434</v>
      </c>
      <c r="G68" s="28">
        <v>546.5465550614108</v>
      </c>
      <c r="I68" s="38">
        <f t="shared" si="2"/>
        <v>1.3609813088157023E-2</v>
      </c>
      <c r="J68" s="39">
        <f t="shared" si="2"/>
        <v>0</v>
      </c>
      <c r="K68" s="39">
        <f t="shared" si="2"/>
        <v>0</v>
      </c>
      <c r="L68" s="39">
        <f t="shared" si="2"/>
        <v>6.4426365981623611E-5</v>
      </c>
      <c r="M68" s="40">
        <f t="shared" si="2"/>
        <v>8.4877138199333999E-3</v>
      </c>
    </row>
    <row r="69" spans="1:13" x14ac:dyDescent="0.25">
      <c r="A69" s="52"/>
      <c r="B69" s="3" t="s">
        <v>82</v>
      </c>
      <c r="C69" s="32">
        <v>894.87641397014841</v>
      </c>
      <c r="D69" s="33">
        <v>5.7754938866025061</v>
      </c>
      <c r="E69" s="33">
        <v>0</v>
      </c>
      <c r="F69" s="33">
        <v>0.53257600394185756</v>
      </c>
      <c r="G69" s="34">
        <v>901.18448386069269</v>
      </c>
      <c r="I69" s="41">
        <f t="shared" si="2"/>
        <v>2.2292043530295551E-2</v>
      </c>
      <c r="J69" s="42">
        <f t="shared" si="2"/>
        <v>5.0851268897907369E-4</v>
      </c>
      <c r="K69" s="42">
        <f t="shared" si="2"/>
        <v>0</v>
      </c>
      <c r="L69" s="42">
        <f t="shared" si="2"/>
        <v>1.6851857836240963E-4</v>
      </c>
      <c r="M69" s="43">
        <f t="shared" si="2"/>
        <v>1.3995140811224207E-2</v>
      </c>
    </row>
    <row r="70" spans="1:13" ht="16.5" thickBot="1" x14ac:dyDescent="0.3">
      <c r="A70" s="16" t="s">
        <v>83</v>
      </c>
      <c r="B70" s="6"/>
      <c r="C70" s="26">
        <v>2187.6828334300567</v>
      </c>
      <c r="D70" s="27">
        <v>35.122616233682116</v>
      </c>
      <c r="E70" s="27">
        <v>0</v>
      </c>
      <c r="F70" s="27">
        <v>0</v>
      </c>
      <c r="G70" s="28">
        <v>2222.8054496637387</v>
      </c>
      <c r="I70" s="38">
        <f t="shared" si="2"/>
        <v>5.4496822345493127E-2</v>
      </c>
      <c r="J70" s="39">
        <f t="shared" si="2"/>
        <v>3.092427483370823E-3</v>
      </c>
      <c r="K70" s="39">
        <f t="shared" si="2"/>
        <v>0</v>
      </c>
      <c r="L70" s="39">
        <f t="shared" si="2"/>
        <v>0</v>
      </c>
      <c r="M70" s="40">
        <f t="shared" si="2"/>
        <v>3.4519541582353062E-2</v>
      </c>
    </row>
    <row r="71" spans="1:13" ht="15.75" thickBot="1" x14ac:dyDescent="0.3">
      <c r="C71" s="29">
        <v>40143.309999999983</v>
      </c>
      <c r="D71" s="30">
        <v>11357.619999999997</v>
      </c>
      <c r="E71" s="30">
        <v>9731.4</v>
      </c>
      <c r="F71" s="30">
        <v>3160.3399999999997</v>
      </c>
      <c r="G71" s="31">
        <v>64392.67</v>
      </c>
      <c r="I71" s="44">
        <f>SUM(I7:I70)</f>
        <v>1.0000000000000002</v>
      </c>
      <c r="J71" s="45">
        <f t="shared" ref="J71:M71" si="3">SUM(J7:J70)</f>
        <v>0.99999999999999989</v>
      </c>
      <c r="K71" s="45">
        <f t="shared" si="3"/>
        <v>1</v>
      </c>
      <c r="L71" s="45">
        <f t="shared" si="3"/>
        <v>0.99999999999999989</v>
      </c>
      <c r="M71" s="46">
        <f t="shared" si="3"/>
        <v>0.99999999999999944</v>
      </c>
    </row>
    <row r="79" spans="1:13" x14ac:dyDescent="0.25">
      <c r="A79" s="47" t="s">
        <v>94</v>
      </c>
    </row>
    <row r="80" spans="1:13" ht="46.5" customHeight="1" x14ac:dyDescent="0.25">
      <c r="A80" s="49" t="s">
        <v>95</v>
      </c>
      <c r="B80" s="49"/>
      <c r="C80" s="49"/>
      <c r="D80" s="49"/>
      <c r="E80" s="49"/>
      <c r="F80" s="49"/>
      <c r="G80" s="49"/>
      <c r="H80" s="49"/>
      <c r="I80" s="49"/>
      <c r="J80" s="49"/>
    </row>
    <row r="81" spans="1:10" x14ac:dyDescent="0.25">
      <c r="A81" s="47" t="s">
        <v>96</v>
      </c>
    </row>
    <row r="82" spans="1:10" ht="33.7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6"/>
  <sheetViews>
    <sheetView workbookViewId="0">
      <pane xSplit="2" topLeftCell="C1" activePane="topRight" state="frozen"/>
      <selection pane="topRight" activeCell="A6" sqref="A6"/>
    </sheetView>
  </sheetViews>
  <sheetFormatPr defaultRowHeight="15" x14ac:dyDescent="0.25"/>
  <cols>
    <col min="1" max="1" width="23.5703125" bestFit="1" customWidth="1"/>
    <col min="2" max="2" width="55.5703125" bestFit="1" customWidth="1"/>
    <col min="3" max="3" width="14.42578125" bestFit="1" customWidth="1"/>
    <col min="4" max="4" width="12.28515625" bestFit="1" customWidth="1"/>
    <col min="5" max="5" width="13.28515625" bestFit="1" customWidth="1"/>
    <col min="6" max="6" width="14.7109375" bestFit="1" customWidth="1"/>
    <col min="8" max="11" width="14.28515625" bestFit="1" customWidth="1"/>
  </cols>
  <sheetData>
    <row r="3" spans="1:11" x14ac:dyDescent="0.25">
      <c r="A3" s="7"/>
      <c r="B3" s="7"/>
      <c r="C3" s="9" t="s">
        <v>84</v>
      </c>
      <c r="D3" s="9"/>
      <c r="E3" s="9"/>
      <c r="F3" s="9"/>
      <c r="G3" s="9"/>
      <c r="H3" s="9" t="s">
        <v>85</v>
      </c>
      <c r="I3" s="9"/>
      <c r="J3" s="9"/>
      <c r="K3" s="9"/>
    </row>
    <row r="4" spans="1:11" ht="15.75" thickBot="1" x14ac:dyDescent="0.3">
      <c r="A4" s="7"/>
      <c r="B4" s="7"/>
      <c r="C4" s="9"/>
      <c r="D4" s="9"/>
      <c r="E4" s="9"/>
      <c r="F4" s="9"/>
      <c r="G4" s="9"/>
      <c r="H4" s="9"/>
      <c r="I4" s="9"/>
      <c r="J4" s="9"/>
      <c r="K4" s="9"/>
    </row>
    <row r="5" spans="1:11" ht="15.75" thickBot="1" x14ac:dyDescent="0.3">
      <c r="A5" s="7"/>
      <c r="B5" s="7"/>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G6" s="7"/>
      <c r="H6" s="17" t="s">
        <v>93</v>
      </c>
      <c r="I6" s="18" t="s">
        <v>93</v>
      </c>
      <c r="J6" s="18" t="s">
        <v>93</v>
      </c>
      <c r="K6" s="19" t="s">
        <v>93</v>
      </c>
    </row>
    <row r="7" spans="1:11" x14ac:dyDescent="0.25">
      <c r="A7" s="53" t="s">
        <v>2</v>
      </c>
      <c r="B7" s="1" t="s">
        <v>3</v>
      </c>
      <c r="C7" s="23">
        <v>542.13138207594852</v>
      </c>
      <c r="D7" s="24">
        <v>2238.9509358684991</v>
      </c>
      <c r="E7" s="24">
        <v>0</v>
      </c>
      <c r="F7" s="25">
        <v>2781.0823179444478</v>
      </c>
      <c r="G7" s="7"/>
      <c r="H7" s="35">
        <f t="shared" ref="H7:H38" si="1">C7/C$71</f>
        <v>1.5222500200089419E-2</v>
      </c>
      <c r="I7" s="36">
        <f t="shared" ref="I7:I38" si="2">D7/D$71</f>
        <v>0.15499661726616376</v>
      </c>
      <c r="J7" s="36">
        <f t="shared" ref="J7:J38" si="3">E7/E$71</f>
        <v>0</v>
      </c>
      <c r="K7" s="37">
        <f t="shared" ref="K7:K38" si="4">F7/F$71</f>
        <v>5.0793788217622704E-2</v>
      </c>
    </row>
    <row r="8" spans="1:11" x14ac:dyDescent="0.25">
      <c r="A8" s="54"/>
      <c r="B8" s="2" t="s">
        <v>4</v>
      </c>
      <c r="C8" s="26">
        <v>537.32766103387871</v>
      </c>
      <c r="D8" s="27">
        <v>1589.3619488657598</v>
      </c>
      <c r="E8" s="27">
        <v>0</v>
      </c>
      <c r="F8" s="28">
        <v>2126.6896098996385</v>
      </c>
      <c r="G8" s="7"/>
      <c r="H8" s="38">
        <f t="shared" si="1"/>
        <v>1.5087616577886863E-2</v>
      </c>
      <c r="I8" s="39">
        <f t="shared" si="2"/>
        <v>0.11002729972293551</v>
      </c>
      <c r="J8" s="39">
        <f t="shared" si="3"/>
        <v>0</v>
      </c>
      <c r="K8" s="40">
        <f t="shared" si="4"/>
        <v>3.8841936088286129E-2</v>
      </c>
    </row>
    <row r="9" spans="1:11" x14ac:dyDescent="0.25">
      <c r="A9" s="54"/>
      <c r="B9" s="2" t="s">
        <v>5</v>
      </c>
      <c r="C9" s="26">
        <v>1256.9860566334412</v>
      </c>
      <c r="D9" s="27">
        <v>952.45461831062426</v>
      </c>
      <c r="E9" s="27">
        <v>0</v>
      </c>
      <c r="F9" s="28">
        <v>2209.4406749440654</v>
      </c>
      <c r="G9" s="7"/>
      <c r="H9" s="38">
        <f t="shared" si="1"/>
        <v>3.5294895538682487E-2</v>
      </c>
      <c r="I9" s="39">
        <f t="shared" si="2"/>
        <v>6.593589952002081E-2</v>
      </c>
      <c r="J9" s="39">
        <f t="shared" si="3"/>
        <v>0</v>
      </c>
      <c r="K9" s="40">
        <f t="shared" si="4"/>
        <v>4.0353304538449819E-2</v>
      </c>
    </row>
    <row r="10" spans="1:11" x14ac:dyDescent="0.25">
      <c r="A10" s="55"/>
      <c r="B10" s="3" t="s">
        <v>6</v>
      </c>
      <c r="C10" s="32">
        <v>2024.5586362395932</v>
      </c>
      <c r="D10" s="33">
        <v>132.10056812326295</v>
      </c>
      <c r="E10" s="33">
        <v>0</v>
      </c>
      <c r="F10" s="34">
        <v>2156.6592043628561</v>
      </c>
      <c r="G10" s="7"/>
      <c r="H10" s="41">
        <f t="shared" si="1"/>
        <v>5.6847556264382565E-2</v>
      </c>
      <c r="I10" s="42">
        <f t="shared" si="2"/>
        <v>9.1449709192049731E-3</v>
      </c>
      <c r="J10" s="42">
        <f t="shared" si="3"/>
        <v>0</v>
      </c>
      <c r="K10" s="43">
        <f t="shared" si="4"/>
        <v>3.9389301847404634E-2</v>
      </c>
    </row>
    <row r="11" spans="1:11" x14ac:dyDescent="0.25">
      <c r="A11" s="56" t="s">
        <v>7</v>
      </c>
      <c r="B11" s="4" t="s">
        <v>8</v>
      </c>
      <c r="C11" s="26">
        <v>64.800583540469887</v>
      </c>
      <c r="D11" s="27">
        <v>1163.988440721731</v>
      </c>
      <c r="E11" s="27">
        <v>0</v>
      </c>
      <c r="F11" s="28">
        <v>1228.7890242622009</v>
      </c>
      <c r="G11" s="7"/>
      <c r="H11" s="38">
        <f t="shared" si="1"/>
        <v>1.8195347632034386E-3</v>
      </c>
      <c r="I11" s="39">
        <f t="shared" si="2"/>
        <v>8.0579823326410407E-2</v>
      </c>
      <c r="J11" s="39">
        <f t="shared" si="3"/>
        <v>0</v>
      </c>
      <c r="K11" s="40">
        <f t="shared" si="4"/>
        <v>2.2442647259950765E-2</v>
      </c>
    </row>
    <row r="12" spans="1:11" x14ac:dyDescent="0.25">
      <c r="A12" s="54"/>
      <c r="B12" s="2" t="s">
        <v>9</v>
      </c>
      <c r="C12" s="26">
        <v>965.53243715625547</v>
      </c>
      <c r="D12" s="27">
        <v>1086.1208097078941</v>
      </c>
      <c r="E12" s="27">
        <v>34.38421864660841</v>
      </c>
      <c r="F12" s="28">
        <v>2086.037465510758</v>
      </c>
      <c r="G12" s="7"/>
      <c r="H12" s="38">
        <f t="shared" si="1"/>
        <v>2.7111173054624734E-2</v>
      </c>
      <c r="I12" s="39">
        <f t="shared" si="2"/>
        <v>7.5189254373637521E-2</v>
      </c>
      <c r="J12" s="39">
        <f t="shared" si="3"/>
        <v>7.3260320589863745E-3</v>
      </c>
      <c r="K12" s="40">
        <f t="shared" si="4"/>
        <v>3.8099463850280887E-2</v>
      </c>
    </row>
    <row r="13" spans="1:11" x14ac:dyDescent="0.25">
      <c r="A13" s="54"/>
      <c r="B13" s="2" t="s">
        <v>10</v>
      </c>
      <c r="C13" s="26">
        <v>123.25910304396488</v>
      </c>
      <c r="D13" s="27">
        <v>62.967448145350204</v>
      </c>
      <c r="E13" s="27">
        <v>0</v>
      </c>
      <c r="F13" s="28">
        <v>186.2265511893151</v>
      </c>
      <c r="G13" s="7"/>
      <c r="H13" s="38">
        <f t="shared" si="1"/>
        <v>3.4609907907650708E-3</v>
      </c>
      <c r="I13" s="39">
        <f t="shared" si="2"/>
        <v>4.3590689300326323E-3</v>
      </c>
      <c r="J13" s="39">
        <f t="shared" si="3"/>
        <v>0</v>
      </c>
      <c r="K13" s="40">
        <f t="shared" si="4"/>
        <v>3.4012484781823318E-3</v>
      </c>
    </row>
    <row r="14" spans="1:11" x14ac:dyDescent="0.25">
      <c r="A14" s="54"/>
      <c r="B14" s="2" t="s">
        <v>11</v>
      </c>
      <c r="C14" s="26">
        <v>0</v>
      </c>
      <c r="D14" s="27">
        <v>428.79129985745288</v>
      </c>
      <c r="E14" s="27">
        <v>0</v>
      </c>
      <c r="F14" s="28">
        <v>428.79129985745288</v>
      </c>
      <c r="G14" s="7"/>
      <c r="H14" s="38">
        <f t="shared" si="1"/>
        <v>0</v>
      </c>
      <c r="I14" s="39">
        <f t="shared" si="2"/>
        <v>2.9684081024886726E-2</v>
      </c>
      <c r="J14" s="39">
        <f t="shared" si="3"/>
        <v>0</v>
      </c>
      <c r="K14" s="40">
        <f t="shared" si="4"/>
        <v>7.8314598363332846E-3</v>
      </c>
    </row>
    <row r="15" spans="1:11" x14ac:dyDescent="0.25">
      <c r="A15" s="54"/>
      <c r="B15" s="2" t="s">
        <v>12</v>
      </c>
      <c r="C15" s="26">
        <v>28.459249231218266</v>
      </c>
      <c r="D15" s="27">
        <v>26.657603928680182</v>
      </c>
      <c r="E15" s="27">
        <v>0</v>
      </c>
      <c r="F15" s="28">
        <v>55.116853159898447</v>
      </c>
      <c r="G15" s="7"/>
      <c r="H15" s="38">
        <f t="shared" si="1"/>
        <v>7.991068981428632E-4</v>
      </c>
      <c r="I15" s="39">
        <f t="shared" si="2"/>
        <v>1.8454350058206466E-3</v>
      </c>
      <c r="J15" s="39">
        <f t="shared" si="3"/>
        <v>0</v>
      </c>
      <c r="K15" s="40">
        <f t="shared" si="4"/>
        <v>1.0066562030766947E-3</v>
      </c>
    </row>
    <row r="16" spans="1:11" x14ac:dyDescent="0.25">
      <c r="A16" s="55"/>
      <c r="B16" s="3" t="s">
        <v>13</v>
      </c>
      <c r="C16" s="32">
        <v>14.56942306713991</v>
      </c>
      <c r="D16" s="33">
        <v>16.476209380873261</v>
      </c>
      <c r="E16" s="33">
        <v>0</v>
      </c>
      <c r="F16" s="34">
        <v>31.045632448013173</v>
      </c>
      <c r="G16" s="7"/>
      <c r="H16" s="41">
        <f t="shared" si="1"/>
        <v>4.0909464548144258E-4</v>
      </c>
      <c r="I16" s="42">
        <f t="shared" si="2"/>
        <v>1.1406041456704706E-3</v>
      </c>
      <c r="J16" s="42">
        <f t="shared" si="3"/>
        <v>0</v>
      </c>
      <c r="K16" s="43">
        <f t="shared" si="4"/>
        <v>5.6701855585924294E-4</v>
      </c>
    </row>
    <row r="17" spans="1:11" x14ac:dyDescent="0.25">
      <c r="A17" s="56" t="s">
        <v>14</v>
      </c>
      <c r="B17" s="4" t="s">
        <v>15</v>
      </c>
      <c r="C17" s="26">
        <v>463.99688044090556</v>
      </c>
      <c r="D17" s="27">
        <v>738.71766499541002</v>
      </c>
      <c r="E17" s="27">
        <v>5.3873890967036226</v>
      </c>
      <c r="F17" s="28">
        <v>1208.1019345330192</v>
      </c>
      <c r="G17" s="7"/>
      <c r="H17" s="38">
        <f t="shared" si="1"/>
        <v>1.3028562519856212E-2</v>
      </c>
      <c r="I17" s="39">
        <f t="shared" si="2"/>
        <v>5.1139458821875962E-2</v>
      </c>
      <c r="J17" s="39">
        <f t="shared" si="3"/>
        <v>1.1478575576292017E-3</v>
      </c>
      <c r="K17" s="40">
        <f t="shared" si="4"/>
        <v>2.2064817503613433E-2</v>
      </c>
    </row>
    <row r="18" spans="1:11" x14ac:dyDescent="0.25">
      <c r="A18" s="54"/>
      <c r="B18" s="2" t="s">
        <v>16</v>
      </c>
      <c r="C18" s="26">
        <v>14.8581110682107</v>
      </c>
      <c r="D18" s="27">
        <v>30.679282346227748</v>
      </c>
      <c r="E18" s="27">
        <v>0</v>
      </c>
      <c r="F18" s="28">
        <v>45.537393414438448</v>
      </c>
      <c r="G18" s="7"/>
      <c r="H18" s="38">
        <f t="shared" si="1"/>
        <v>4.1720071220135052E-4</v>
      </c>
      <c r="I18" s="39">
        <f t="shared" si="2"/>
        <v>2.1238451042582939E-3</v>
      </c>
      <c r="J18" s="39">
        <f t="shared" si="3"/>
        <v>0</v>
      </c>
      <c r="K18" s="40">
        <f t="shared" si="4"/>
        <v>8.3169660320775733E-4</v>
      </c>
    </row>
    <row r="19" spans="1:11" x14ac:dyDescent="0.25">
      <c r="A19" s="54"/>
      <c r="B19" s="2" t="s">
        <v>17</v>
      </c>
      <c r="C19" s="26">
        <v>154.76333683688998</v>
      </c>
      <c r="D19" s="27">
        <v>277.48476066034362</v>
      </c>
      <c r="E19" s="27">
        <v>0</v>
      </c>
      <c r="F19" s="28">
        <v>432.24809749723363</v>
      </c>
      <c r="G19" s="7"/>
      <c r="H19" s="38">
        <f t="shared" si="1"/>
        <v>4.345597771788872E-3</v>
      </c>
      <c r="I19" s="39">
        <f t="shared" si="2"/>
        <v>1.9209531819678254E-2</v>
      </c>
      <c r="J19" s="39">
        <f t="shared" si="3"/>
        <v>0</v>
      </c>
      <c r="K19" s="40">
        <f t="shared" si="4"/>
        <v>7.8945949136710811E-3</v>
      </c>
    </row>
    <row r="20" spans="1:11" x14ac:dyDescent="0.25">
      <c r="A20" s="54"/>
      <c r="B20" s="2" t="s">
        <v>18</v>
      </c>
      <c r="C20" s="26">
        <v>308.94007579074139</v>
      </c>
      <c r="D20" s="27">
        <v>95.298031119608297</v>
      </c>
      <c r="E20" s="27">
        <v>0</v>
      </c>
      <c r="F20" s="28">
        <v>404.2381069103497</v>
      </c>
      <c r="G20" s="7"/>
      <c r="H20" s="38">
        <f t="shared" si="1"/>
        <v>8.6747244690612065E-3</v>
      </c>
      <c r="I20" s="39">
        <f t="shared" si="2"/>
        <v>6.597229184004072E-3</v>
      </c>
      <c r="J20" s="39">
        <f t="shared" si="3"/>
        <v>0</v>
      </c>
      <c r="K20" s="40">
        <f t="shared" si="4"/>
        <v>7.3830194307492525E-3</v>
      </c>
    </row>
    <row r="21" spans="1:11" x14ac:dyDescent="0.25">
      <c r="A21" s="55"/>
      <c r="B21" s="3" t="s">
        <v>19</v>
      </c>
      <c r="C21" s="32">
        <v>75.874580011765389</v>
      </c>
      <c r="D21" s="33">
        <v>29.263715169013711</v>
      </c>
      <c r="E21" s="33">
        <v>0</v>
      </c>
      <c r="F21" s="34">
        <v>105.1382951807791</v>
      </c>
      <c r="G21" s="7"/>
      <c r="H21" s="41">
        <f t="shared" si="1"/>
        <v>2.1304813696414872E-3</v>
      </c>
      <c r="I21" s="42">
        <f t="shared" si="2"/>
        <v>2.0258491542505378E-3</v>
      </c>
      <c r="J21" s="42">
        <f t="shared" si="3"/>
        <v>0</v>
      </c>
      <c r="K21" s="43">
        <f t="shared" si="4"/>
        <v>1.9202496324961602E-3</v>
      </c>
    </row>
    <row r="22" spans="1:11" x14ac:dyDescent="0.25">
      <c r="A22" s="56" t="s">
        <v>20</v>
      </c>
      <c r="B22" s="4" t="s">
        <v>21</v>
      </c>
      <c r="C22" s="26">
        <v>461.97502458045147</v>
      </c>
      <c r="D22" s="27">
        <v>64.006758746770188</v>
      </c>
      <c r="E22" s="27">
        <v>20.123482802392939</v>
      </c>
      <c r="F22" s="28">
        <v>546.10526612961462</v>
      </c>
      <c r="G22" s="7"/>
      <c r="H22" s="38">
        <f t="shared" si="1"/>
        <v>1.2971790854798824E-2</v>
      </c>
      <c r="I22" s="39">
        <f t="shared" si="2"/>
        <v>4.4310176382103186E-3</v>
      </c>
      <c r="J22" s="39">
        <f t="shared" si="3"/>
        <v>4.287585582909076E-3</v>
      </c>
      <c r="K22" s="40">
        <f t="shared" si="4"/>
        <v>9.9740863667848526E-3</v>
      </c>
    </row>
    <row r="23" spans="1:11" x14ac:dyDescent="0.25">
      <c r="A23" s="54"/>
      <c r="B23" s="2" t="s">
        <v>22</v>
      </c>
      <c r="C23" s="26">
        <v>346.55254753187876</v>
      </c>
      <c r="D23" s="27">
        <v>73.203440704689768</v>
      </c>
      <c r="E23" s="27">
        <v>0</v>
      </c>
      <c r="F23" s="28">
        <v>419.75598823656856</v>
      </c>
      <c r="G23" s="7"/>
      <c r="H23" s="38">
        <f t="shared" si="1"/>
        <v>9.7308445859466564E-3</v>
      </c>
      <c r="I23" s="39">
        <f t="shared" si="2"/>
        <v>5.0676794652803944E-3</v>
      </c>
      <c r="J23" s="39">
        <f t="shared" si="3"/>
        <v>0</v>
      </c>
      <c r="K23" s="40">
        <f t="shared" si="4"/>
        <v>7.6664385775268799E-3</v>
      </c>
    </row>
    <row r="24" spans="1:11" x14ac:dyDescent="0.25">
      <c r="A24" s="54"/>
      <c r="B24" s="2" t="s">
        <v>23</v>
      </c>
      <c r="C24" s="26">
        <v>302.41432123039067</v>
      </c>
      <c r="D24" s="27">
        <v>21.740456526844181</v>
      </c>
      <c r="E24" s="27">
        <v>0</v>
      </c>
      <c r="F24" s="28">
        <v>324.15477775723485</v>
      </c>
      <c r="G24" s="7"/>
      <c r="H24" s="38">
        <f t="shared" si="1"/>
        <v>8.4914878895437414E-3</v>
      </c>
      <c r="I24" s="39">
        <f t="shared" si="2"/>
        <v>1.5050339717139979E-3</v>
      </c>
      <c r="J24" s="39">
        <f t="shared" si="3"/>
        <v>0</v>
      </c>
      <c r="K24" s="40">
        <f t="shared" si="4"/>
        <v>5.9203746055604646E-3</v>
      </c>
    </row>
    <row r="25" spans="1:11" x14ac:dyDescent="0.25">
      <c r="A25" s="54"/>
      <c r="B25" s="2" t="s">
        <v>24</v>
      </c>
      <c r="C25" s="26">
        <v>486.64637222932447</v>
      </c>
      <c r="D25" s="27">
        <v>133.77698362977696</v>
      </c>
      <c r="E25" s="27">
        <v>0</v>
      </c>
      <c r="F25" s="28">
        <v>620.42335585910143</v>
      </c>
      <c r="G25" s="7"/>
      <c r="H25" s="38">
        <f t="shared" si="1"/>
        <v>1.3664537312462534E-2</v>
      </c>
      <c r="I25" s="39">
        <f t="shared" si="2"/>
        <v>9.2610247051453168E-3</v>
      </c>
      <c r="J25" s="39">
        <f t="shared" si="3"/>
        <v>0</v>
      </c>
      <c r="K25" s="40">
        <f t="shared" si="4"/>
        <v>1.1331434650257429E-2</v>
      </c>
    </row>
    <row r="26" spans="1:11" x14ac:dyDescent="0.25">
      <c r="A26" s="55"/>
      <c r="B26" s="3" t="s">
        <v>25</v>
      </c>
      <c r="C26" s="32">
        <v>43.766031521528944</v>
      </c>
      <c r="D26" s="33">
        <v>1.8853373918412193</v>
      </c>
      <c r="E26" s="33">
        <v>0</v>
      </c>
      <c r="F26" s="34">
        <v>45.651368913370163</v>
      </c>
      <c r="G26" s="7"/>
      <c r="H26" s="41">
        <f t="shared" si="1"/>
        <v>1.2289058438979292E-3</v>
      </c>
      <c r="I26" s="42">
        <f t="shared" si="2"/>
        <v>1.3051689229065088E-4</v>
      </c>
      <c r="J26" s="42">
        <f t="shared" si="3"/>
        <v>0</v>
      </c>
      <c r="K26" s="43">
        <f t="shared" si="4"/>
        <v>8.3377825584974544E-4</v>
      </c>
    </row>
    <row r="27" spans="1:11" x14ac:dyDescent="0.25">
      <c r="A27" s="56" t="s">
        <v>26</v>
      </c>
      <c r="B27" s="4" t="s">
        <v>27</v>
      </c>
      <c r="C27" s="26">
        <v>238.65573734484846</v>
      </c>
      <c r="D27" s="27">
        <v>3.2788476379847293</v>
      </c>
      <c r="E27" s="27">
        <v>0</v>
      </c>
      <c r="F27" s="28">
        <v>241.9345849828332</v>
      </c>
      <c r="G27" s="7"/>
      <c r="H27" s="38">
        <f t="shared" si="1"/>
        <v>6.7012114214327042E-3</v>
      </c>
      <c r="I27" s="39">
        <f t="shared" si="2"/>
        <v>2.2698589963591459E-4</v>
      </c>
      <c r="J27" s="39">
        <f t="shared" si="3"/>
        <v>0</v>
      </c>
      <c r="K27" s="40">
        <f t="shared" si="4"/>
        <v>4.4187020257707961E-3</v>
      </c>
    </row>
    <row r="28" spans="1:11" x14ac:dyDescent="0.25">
      <c r="A28" s="54"/>
      <c r="B28" s="2" t="s">
        <v>28</v>
      </c>
      <c r="C28" s="26">
        <v>679.57430186618024</v>
      </c>
      <c r="D28" s="27">
        <v>53.855072453899176</v>
      </c>
      <c r="E28" s="27">
        <v>0</v>
      </c>
      <c r="F28" s="28">
        <v>733.42937432007943</v>
      </c>
      <c r="G28" s="7"/>
      <c r="H28" s="38">
        <f t="shared" si="1"/>
        <v>1.9081758201343755E-2</v>
      </c>
      <c r="I28" s="39">
        <f t="shared" si="2"/>
        <v>3.7282434015198972E-3</v>
      </c>
      <c r="J28" s="39">
        <f t="shared" si="3"/>
        <v>0</v>
      </c>
      <c r="K28" s="40">
        <f t="shared" si="4"/>
        <v>1.339538066580228E-2</v>
      </c>
    </row>
    <row r="29" spans="1:11" x14ac:dyDescent="0.25">
      <c r="A29" s="54"/>
      <c r="B29" s="2" t="s">
        <v>29</v>
      </c>
      <c r="C29" s="32">
        <v>1438.5010298532625</v>
      </c>
      <c r="D29" s="33">
        <v>63.940922314713085</v>
      </c>
      <c r="E29" s="33">
        <v>14.102283223724188</v>
      </c>
      <c r="F29" s="34">
        <v>1516.5442353916999</v>
      </c>
      <c r="G29" s="7"/>
      <c r="H29" s="41">
        <f t="shared" si="1"/>
        <v>4.0391652169109143E-2</v>
      </c>
      <c r="I29" s="42">
        <f t="shared" si="2"/>
        <v>4.4264599571561033E-3</v>
      </c>
      <c r="J29" s="42">
        <f t="shared" si="3"/>
        <v>3.0046859596764394E-3</v>
      </c>
      <c r="K29" s="43">
        <f t="shared" si="4"/>
        <v>2.7698218861812653E-2</v>
      </c>
    </row>
    <row r="30" spans="1:11" x14ac:dyDescent="0.25">
      <c r="A30" s="56" t="s">
        <v>30</v>
      </c>
      <c r="B30" s="4" t="s">
        <v>31</v>
      </c>
      <c r="C30" s="26">
        <v>555.59303309652205</v>
      </c>
      <c r="D30" s="27">
        <v>3300.0358827942869</v>
      </c>
      <c r="E30" s="27">
        <v>7.9226310245641498</v>
      </c>
      <c r="F30" s="28">
        <v>3863.5515469153729</v>
      </c>
      <c r="G30" s="7"/>
      <c r="H30" s="38">
        <f t="shared" si="1"/>
        <v>1.5600489728327994E-2</v>
      </c>
      <c r="I30" s="39">
        <f t="shared" si="2"/>
        <v>0.22845270545942625</v>
      </c>
      <c r="J30" s="39">
        <f t="shared" si="3"/>
        <v>1.6880258200429436E-3</v>
      </c>
      <c r="K30" s="40">
        <f t="shared" si="4"/>
        <v>7.0564045434993145E-2</v>
      </c>
    </row>
    <row r="31" spans="1:11" x14ac:dyDescent="0.25">
      <c r="A31" s="54"/>
      <c r="B31" s="2" t="s">
        <v>32</v>
      </c>
      <c r="C31" s="26">
        <v>498.72027102400625</v>
      </c>
      <c r="D31" s="27">
        <v>477.52271830878118</v>
      </c>
      <c r="E31" s="27">
        <v>0</v>
      </c>
      <c r="F31" s="28">
        <v>976.24298933278737</v>
      </c>
      <c r="G31" s="7"/>
      <c r="H31" s="38">
        <f t="shared" si="1"/>
        <v>1.4003560163554661E-2</v>
      </c>
      <c r="I31" s="39">
        <f t="shared" si="2"/>
        <v>3.3057627489676888E-2</v>
      </c>
      <c r="J31" s="39">
        <f t="shared" si="3"/>
        <v>0</v>
      </c>
      <c r="K31" s="40">
        <f t="shared" si="4"/>
        <v>1.7830137327887251E-2</v>
      </c>
    </row>
    <row r="32" spans="1:11" x14ac:dyDescent="0.25">
      <c r="A32" s="55"/>
      <c r="B32" s="3" t="s">
        <v>33</v>
      </c>
      <c r="C32" s="32">
        <v>5.0792772138124649</v>
      </c>
      <c r="D32" s="33">
        <v>26.886550631474783</v>
      </c>
      <c r="E32" s="33">
        <v>0</v>
      </c>
      <c r="F32" s="34">
        <v>31.965827845287247</v>
      </c>
      <c r="G32" s="7"/>
      <c r="H32" s="41">
        <f t="shared" si="1"/>
        <v>1.4262096045334268E-4</v>
      </c>
      <c r="I32" s="42">
        <f t="shared" si="2"/>
        <v>1.8612843770144999E-3</v>
      </c>
      <c r="J32" s="42">
        <f t="shared" si="3"/>
        <v>0</v>
      </c>
      <c r="K32" s="43">
        <f t="shared" si="4"/>
        <v>5.8382503793508352E-4</v>
      </c>
    </row>
    <row r="33" spans="1:11" ht="15" customHeight="1" x14ac:dyDescent="0.25">
      <c r="A33" s="50" t="s">
        <v>34</v>
      </c>
      <c r="B33" s="4" t="s">
        <v>35</v>
      </c>
      <c r="C33" s="26">
        <v>392.50195390905964</v>
      </c>
      <c r="D33" s="27">
        <v>378.13561083850652</v>
      </c>
      <c r="E33" s="27">
        <v>2.8521471688430942</v>
      </c>
      <c r="F33" s="28">
        <v>773.48971191640919</v>
      </c>
      <c r="G33" s="7"/>
      <c r="H33" s="38">
        <f t="shared" si="1"/>
        <v>1.1021057384719181E-2</v>
      </c>
      <c r="I33" s="39">
        <f t="shared" si="2"/>
        <v>2.6177322427616334E-2</v>
      </c>
      <c r="J33" s="39">
        <f t="shared" si="3"/>
        <v>6.0768929521545973E-4</v>
      </c>
      <c r="K33" s="40">
        <f t="shared" si="4"/>
        <v>1.4127044123106346E-2</v>
      </c>
    </row>
    <row r="34" spans="1:11" ht="15" customHeight="1" x14ac:dyDescent="0.25">
      <c r="A34" s="51"/>
      <c r="B34" s="2" t="s">
        <v>36</v>
      </c>
      <c r="C34" s="26">
        <v>122.92084419158347</v>
      </c>
      <c r="D34" s="27">
        <v>18.689431536512956</v>
      </c>
      <c r="E34" s="27">
        <v>0</v>
      </c>
      <c r="F34" s="28">
        <v>141.61027572809644</v>
      </c>
      <c r="G34" s="7"/>
      <c r="H34" s="38">
        <f t="shared" si="1"/>
        <v>3.4514928247400441E-3</v>
      </c>
      <c r="I34" s="39">
        <f t="shared" si="2"/>
        <v>1.2938196279247132E-3</v>
      </c>
      <c r="J34" s="39">
        <f t="shared" si="3"/>
        <v>0</v>
      </c>
      <c r="K34" s="40">
        <f t="shared" si="4"/>
        <v>2.586375206645633E-3</v>
      </c>
    </row>
    <row r="35" spans="1:11" ht="15" customHeight="1" x14ac:dyDescent="0.25">
      <c r="A35" s="51"/>
      <c r="B35" s="2" t="s">
        <v>37</v>
      </c>
      <c r="C35" s="26">
        <v>213.13116356734818</v>
      </c>
      <c r="D35" s="27">
        <v>23.525731802540438</v>
      </c>
      <c r="E35" s="27">
        <v>0</v>
      </c>
      <c r="F35" s="28">
        <v>236.65689536988862</v>
      </c>
      <c r="G35" s="7"/>
      <c r="H35" s="38">
        <f t="shared" si="1"/>
        <v>5.9845072381268898E-3</v>
      </c>
      <c r="I35" s="39">
        <f t="shared" si="2"/>
        <v>1.6286238298876877E-3</v>
      </c>
      <c r="J35" s="39">
        <f t="shared" si="3"/>
        <v>0</v>
      </c>
      <c r="K35" s="40">
        <f t="shared" si="4"/>
        <v>4.322310111461552E-3</v>
      </c>
    </row>
    <row r="36" spans="1:11" ht="15" customHeight="1" x14ac:dyDescent="0.25">
      <c r="A36" s="51"/>
      <c r="B36" s="2" t="s">
        <v>38</v>
      </c>
      <c r="C36" s="26">
        <v>312.84304941756301</v>
      </c>
      <c r="D36" s="27">
        <v>208.47649220295517</v>
      </c>
      <c r="E36" s="27">
        <v>2.6936945483518113</v>
      </c>
      <c r="F36" s="28">
        <v>524.01323616886998</v>
      </c>
      <c r="G36" s="7"/>
      <c r="H36" s="38">
        <f t="shared" si="1"/>
        <v>8.784316016017462E-3</v>
      </c>
      <c r="I36" s="39">
        <f t="shared" si="2"/>
        <v>1.443227296914365E-2</v>
      </c>
      <c r="J36" s="39">
        <f t="shared" si="3"/>
        <v>5.7392877881460083E-4</v>
      </c>
      <c r="K36" s="40">
        <f t="shared" si="4"/>
        <v>9.5705967311552117E-3</v>
      </c>
    </row>
    <row r="37" spans="1:11" ht="15" customHeight="1" x14ac:dyDescent="0.25">
      <c r="A37" s="51"/>
      <c r="B37" s="2" t="s">
        <v>39</v>
      </c>
      <c r="C37" s="26">
        <v>47.203810330510429</v>
      </c>
      <c r="D37" s="27">
        <v>4.7543290750778571</v>
      </c>
      <c r="E37" s="27">
        <v>0</v>
      </c>
      <c r="F37" s="28">
        <v>51.958139405588284</v>
      </c>
      <c r="G37" s="7"/>
      <c r="H37" s="38">
        <f t="shared" si="1"/>
        <v>1.3254351914652916E-3</v>
      </c>
      <c r="I37" s="39">
        <f t="shared" si="2"/>
        <v>3.2912955447207616E-4</v>
      </c>
      <c r="J37" s="39">
        <f t="shared" si="3"/>
        <v>0</v>
      </c>
      <c r="K37" s="40">
        <f t="shared" si="4"/>
        <v>9.4896534062314847E-4</v>
      </c>
    </row>
    <row r="38" spans="1:11" ht="15" customHeight="1" x14ac:dyDescent="0.25">
      <c r="A38" s="52"/>
      <c r="B38" s="3" t="s">
        <v>40</v>
      </c>
      <c r="C38" s="32">
        <v>1.4165896772277433</v>
      </c>
      <c r="D38" s="33">
        <v>3.442790019883966</v>
      </c>
      <c r="E38" s="33">
        <v>0</v>
      </c>
      <c r="F38" s="34">
        <v>4.8593796971117094</v>
      </c>
      <c r="G38" s="7"/>
      <c r="H38" s="41">
        <f t="shared" si="1"/>
        <v>3.9776403576694199E-5</v>
      </c>
      <c r="I38" s="42">
        <f t="shared" si="2"/>
        <v>2.3833519461771035E-4</v>
      </c>
      <c r="J38" s="42">
        <f t="shared" si="3"/>
        <v>0</v>
      </c>
      <c r="K38" s="43">
        <f t="shared" si="4"/>
        <v>8.875188685049131E-5</v>
      </c>
    </row>
    <row r="39" spans="1:11" x14ac:dyDescent="0.25">
      <c r="A39" s="56" t="s">
        <v>41</v>
      </c>
      <c r="B39" s="4" t="s">
        <v>42</v>
      </c>
      <c r="C39" s="26">
        <v>1070.2517991648849</v>
      </c>
      <c r="D39" s="27">
        <v>5.0002426479267115</v>
      </c>
      <c r="E39" s="27">
        <v>17.112883013058564</v>
      </c>
      <c r="F39" s="28">
        <v>1092.36492482587</v>
      </c>
      <c r="G39" s="7"/>
      <c r="H39" s="38">
        <f t="shared" ref="H39:H70" si="5">C39/C$71</f>
        <v>3.0051586692044968E-2</v>
      </c>
      <c r="I39" s="39">
        <f t="shared" ref="I39:I70" si="6">D39/D$71</f>
        <v>3.4615349694476971E-4</v>
      </c>
      <c r="J39" s="39">
        <f t="shared" ref="J39:J70" si="7">E39/E$71</f>
        <v>3.646135771292758E-3</v>
      </c>
      <c r="K39" s="40">
        <f t="shared" ref="K39:K70" si="8">F39/F$71</f>
        <v>1.99509925650007E-2</v>
      </c>
    </row>
    <row r="40" spans="1:11" x14ac:dyDescent="0.25">
      <c r="A40" s="54"/>
      <c r="B40" s="2" t="s">
        <v>43</v>
      </c>
      <c r="C40" s="26">
        <v>266.77244339690145</v>
      </c>
      <c r="D40" s="27">
        <v>18.115633199865627</v>
      </c>
      <c r="E40" s="27">
        <v>0</v>
      </c>
      <c r="F40" s="28">
        <v>284.88807659676706</v>
      </c>
      <c r="G40" s="7"/>
      <c r="H40" s="38">
        <f t="shared" si="5"/>
        <v>7.4907000539931254E-3</v>
      </c>
      <c r="I40" s="39">
        <f t="shared" si="6"/>
        <v>1.254097095488428E-3</v>
      </c>
      <c r="J40" s="39">
        <f t="shared" si="7"/>
        <v>0</v>
      </c>
      <c r="K40" s="40">
        <f t="shared" si="8"/>
        <v>5.2032061528755908E-3</v>
      </c>
    </row>
    <row r="41" spans="1:11" x14ac:dyDescent="0.25">
      <c r="A41" s="55"/>
      <c r="B41" s="3" t="s">
        <v>44</v>
      </c>
      <c r="C41" s="32">
        <v>327.04589558706436</v>
      </c>
      <c r="D41" s="33">
        <v>6.8855800397679321</v>
      </c>
      <c r="E41" s="33">
        <v>0</v>
      </c>
      <c r="F41" s="34">
        <v>333.93147562683231</v>
      </c>
      <c r="G41" s="7"/>
      <c r="H41" s="41">
        <f t="shared" si="5"/>
        <v>9.1831175534403328E-3</v>
      </c>
      <c r="I41" s="42">
        <f t="shared" si="6"/>
        <v>4.766703892354207E-4</v>
      </c>
      <c r="J41" s="42">
        <f t="shared" si="7"/>
        <v>0</v>
      </c>
      <c r="K41" s="43">
        <f t="shared" si="8"/>
        <v>6.0989365696748742E-3</v>
      </c>
    </row>
    <row r="42" spans="1:11" x14ac:dyDescent="0.25">
      <c r="A42" s="56" t="s">
        <v>45</v>
      </c>
      <c r="B42" s="4" t="s">
        <v>46</v>
      </c>
      <c r="C42" s="26">
        <v>95.147606653796771</v>
      </c>
      <c r="D42" s="27">
        <v>0</v>
      </c>
      <c r="E42" s="27">
        <v>0</v>
      </c>
      <c r="F42" s="28">
        <v>95.147606653796771</v>
      </c>
      <c r="G42" s="7"/>
      <c r="H42" s="38">
        <f t="shared" si="5"/>
        <v>2.6716484402346274E-3</v>
      </c>
      <c r="I42" s="39">
        <f t="shared" si="6"/>
        <v>0</v>
      </c>
      <c r="J42" s="39">
        <f t="shared" si="7"/>
        <v>0</v>
      </c>
      <c r="K42" s="40">
        <f t="shared" si="8"/>
        <v>1.7377793352620781E-3</v>
      </c>
    </row>
    <row r="43" spans="1:11" x14ac:dyDescent="0.25">
      <c r="A43" s="55"/>
      <c r="B43" s="3" t="s">
        <v>47</v>
      </c>
      <c r="C43" s="32">
        <v>128.6750227499158</v>
      </c>
      <c r="D43" s="33">
        <v>2.4591357284885467</v>
      </c>
      <c r="E43" s="33">
        <v>0</v>
      </c>
      <c r="F43" s="34">
        <v>131.13415847840434</v>
      </c>
      <c r="G43" s="7"/>
      <c r="H43" s="41">
        <f t="shared" si="5"/>
        <v>3.6130643314846822E-3</v>
      </c>
      <c r="I43" s="42">
        <f t="shared" si="6"/>
        <v>1.7023942472693592E-4</v>
      </c>
      <c r="J43" s="42">
        <f t="shared" si="7"/>
        <v>0</v>
      </c>
      <c r="K43" s="43">
        <f t="shared" si="8"/>
        <v>2.3950390216321863E-3</v>
      </c>
    </row>
    <row r="44" spans="1:11" ht="15" customHeight="1" x14ac:dyDescent="0.25">
      <c r="A44" s="50" t="s">
        <v>48</v>
      </c>
      <c r="B44" s="4" t="s">
        <v>49</v>
      </c>
      <c r="C44" s="26">
        <v>167.62977847194963</v>
      </c>
      <c r="D44" s="27">
        <v>17.705777245117538</v>
      </c>
      <c r="E44" s="27">
        <v>0</v>
      </c>
      <c r="F44" s="28">
        <v>185.33555571706717</v>
      </c>
      <c r="G44" s="7"/>
      <c r="H44" s="38">
        <f t="shared" si="5"/>
        <v>4.7068744232421468E-3</v>
      </c>
      <c r="I44" s="39">
        <f t="shared" si="6"/>
        <v>1.2257238580339388E-3</v>
      </c>
      <c r="J44" s="39">
        <f t="shared" si="7"/>
        <v>0</v>
      </c>
      <c r="K44" s="40">
        <f t="shared" si="8"/>
        <v>3.3849753045951249E-3</v>
      </c>
    </row>
    <row r="45" spans="1:11" ht="15" customHeight="1" x14ac:dyDescent="0.25">
      <c r="A45" s="51"/>
      <c r="B45" s="2" t="s">
        <v>50</v>
      </c>
      <c r="C45" s="26">
        <v>0</v>
      </c>
      <c r="D45" s="27">
        <v>10.164427677752661</v>
      </c>
      <c r="E45" s="27">
        <v>0</v>
      </c>
      <c r="F45" s="28">
        <v>10.164427677752661</v>
      </c>
      <c r="G45" s="7"/>
      <c r="H45" s="38">
        <f t="shared" si="5"/>
        <v>0</v>
      </c>
      <c r="I45" s="39">
        <f t="shared" si="6"/>
        <v>7.0365628887133526E-4</v>
      </c>
      <c r="J45" s="39">
        <f t="shared" si="7"/>
        <v>0</v>
      </c>
      <c r="K45" s="40">
        <f t="shared" si="8"/>
        <v>1.856434753785753E-4</v>
      </c>
    </row>
    <row r="46" spans="1:11" ht="15" customHeight="1" x14ac:dyDescent="0.25">
      <c r="A46" s="52"/>
      <c r="B46" s="3" t="s">
        <v>51</v>
      </c>
      <c r="C46" s="32">
        <v>72.543708283105602</v>
      </c>
      <c r="D46" s="33">
        <v>9.9185141049038066</v>
      </c>
      <c r="E46" s="33">
        <v>0</v>
      </c>
      <c r="F46" s="34">
        <v>82.462222388009408</v>
      </c>
      <c r="G46" s="7"/>
      <c r="H46" s="41">
        <f t="shared" si="5"/>
        <v>2.0369538646263052E-3</v>
      </c>
      <c r="I46" s="42">
        <f t="shared" si="6"/>
        <v>6.8663234639864171E-4</v>
      </c>
      <c r="J46" s="42">
        <f t="shared" si="7"/>
        <v>0</v>
      </c>
      <c r="K46" s="43">
        <f t="shared" si="8"/>
        <v>1.506093017421688E-3</v>
      </c>
    </row>
    <row r="47" spans="1:11" ht="15" customHeight="1" x14ac:dyDescent="0.25">
      <c r="A47" s="50" t="s">
        <v>52</v>
      </c>
      <c r="B47" s="4" t="s">
        <v>53</v>
      </c>
      <c r="C47" s="26">
        <v>9128.028701303705</v>
      </c>
      <c r="D47" s="27">
        <v>100.58999788953035</v>
      </c>
      <c r="E47" s="27">
        <v>155.7589259429312</v>
      </c>
      <c r="F47" s="28">
        <v>9384.3776251361669</v>
      </c>
      <c r="G47" s="7"/>
      <c r="H47" s="38">
        <f t="shared" si="5"/>
        <v>0.25630580211007148</v>
      </c>
      <c r="I47" s="39">
        <f t="shared" si="6"/>
        <v>6.9635779658744051E-3</v>
      </c>
      <c r="J47" s="39">
        <f t="shared" si="7"/>
        <v>3.3186587622044274E-2</v>
      </c>
      <c r="K47" s="40">
        <f t="shared" si="8"/>
        <v>0.17139661295523187</v>
      </c>
    </row>
    <row r="48" spans="1:11" ht="15" customHeight="1" x14ac:dyDescent="0.25">
      <c r="A48" s="51"/>
      <c r="B48" s="2" t="s">
        <v>54</v>
      </c>
      <c r="C48" s="26">
        <v>5524.235555199838</v>
      </c>
      <c r="D48" s="27">
        <v>28.198089686668673</v>
      </c>
      <c r="E48" s="27">
        <v>0</v>
      </c>
      <c r="F48" s="28">
        <v>5552.433644886507</v>
      </c>
      <c r="G48" s="7"/>
      <c r="H48" s="38">
        <f t="shared" si="5"/>
        <v>0.15511494007662863</v>
      </c>
      <c r="I48" s="39">
        <f t="shared" si="6"/>
        <v>1.9520787368688657E-3</v>
      </c>
      <c r="J48" s="39">
        <f t="shared" si="7"/>
        <v>0</v>
      </c>
      <c r="K48" s="40">
        <f t="shared" si="8"/>
        <v>0.10140984926300974</v>
      </c>
    </row>
    <row r="49" spans="1:11" ht="15" customHeight="1" x14ac:dyDescent="0.25">
      <c r="A49" s="52"/>
      <c r="B49" s="3" t="s">
        <v>55</v>
      </c>
      <c r="C49" s="32">
        <v>0</v>
      </c>
      <c r="D49" s="33">
        <v>0</v>
      </c>
      <c r="E49" s="33">
        <v>0</v>
      </c>
      <c r="F49" s="34">
        <v>0</v>
      </c>
      <c r="G49" s="7"/>
      <c r="H49" s="41">
        <f t="shared" si="5"/>
        <v>0</v>
      </c>
      <c r="I49" s="42">
        <f t="shared" si="6"/>
        <v>0</v>
      </c>
      <c r="J49" s="42">
        <f t="shared" si="7"/>
        <v>0</v>
      </c>
      <c r="K49" s="43">
        <f t="shared" si="8"/>
        <v>0</v>
      </c>
    </row>
    <row r="50" spans="1:11" ht="15" customHeight="1" x14ac:dyDescent="0.25">
      <c r="A50" s="50" t="s">
        <v>56</v>
      </c>
      <c r="B50" s="4" t="s">
        <v>57</v>
      </c>
      <c r="C50" s="26">
        <v>1197.3681714720581</v>
      </c>
      <c r="D50" s="27">
        <v>2.0492797737404556</v>
      </c>
      <c r="E50" s="27">
        <v>2839.5343402519879</v>
      </c>
      <c r="F50" s="28">
        <v>4038.9517914977864</v>
      </c>
      <c r="G50" s="7"/>
      <c r="H50" s="38">
        <f t="shared" si="5"/>
        <v>3.3620885697520177E-2</v>
      </c>
      <c r="I50" s="39">
        <f t="shared" si="6"/>
        <v>1.4186618727244661E-4</v>
      </c>
      <c r="J50" s="39">
        <f t="shared" si="7"/>
        <v>0.60500195810995128</v>
      </c>
      <c r="K50" s="40">
        <f t="shared" si="8"/>
        <v>7.3767561857054076E-2</v>
      </c>
    </row>
    <row r="51" spans="1:11" ht="15" customHeight="1" x14ac:dyDescent="0.25">
      <c r="A51" s="51"/>
      <c r="B51" s="2" t="s">
        <v>58</v>
      </c>
      <c r="C51" s="26">
        <v>0</v>
      </c>
      <c r="D51" s="27">
        <v>18.361546772714487</v>
      </c>
      <c r="E51" s="27">
        <v>757.72043118931526</v>
      </c>
      <c r="F51" s="28">
        <v>776.08197796202978</v>
      </c>
      <c r="G51" s="7"/>
      <c r="H51" s="38">
        <f t="shared" si="5"/>
        <v>0</v>
      </c>
      <c r="I51" s="39">
        <f t="shared" si="6"/>
        <v>1.2711210379611219E-3</v>
      </c>
      <c r="J51" s="39">
        <f t="shared" si="7"/>
        <v>0.16144278942890711</v>
      </c>
      <c r="K51" s="40">
        <f t="shared" si="8"/>
        <v>1.4174389364085155E-2</v>
      </c>
    </row>
    <row r="52" spans="1:11" ht="15" customHeight="1" x14ac:dyDescent="0.25">
      <c r="A52" s="52"/>
      <c r="B52" s="3" t="s">
        <v>59</v>
      </c>
      <c r="C52" s="32">
        <v>749.97435570889604</v>
      </c>
      <c r="D52" s="33">
        <v>0</v>
      </c>
      <c r="E52" s="33">
        <v>819.51695318091561</v>
      </c>
      <c r="F52" s="34">
        <v>1569.4913088898115</v>
      </c>
      <c r="G52" s="7"/>
      <c r="H52" s="41">
        <f t="shared" si="5"/>
        <v>2.1058520420131736E-2</v>
      </c>
      <c r="I52" s="42">
        <f t="shared" si="6"/>
        <v>0</v>
      </c>
      <c r="J52" s="42">
        <f t="shared" si="7"/>
        <v>0.17460939082524207</v>
      </c>
      <c r="K52" s="43">
        <f t="shared" si="8"/>
        <v>2.8665246130532181E-2</v>
      </c>
    </row>
    <row r="53" spans="1:11" ht="15.75" x14ac:dyDescent="0.25">
      <c r="A53" s="15" t="s">
        <v>60</v>
      </c>
      <c r="B53" s="5" t="s">
        <v>61</v>
      </c>
      <c r="C53" s="32">
        <v>89.096941986221807</v>
      </c>
      <c r="D53" s="33">
        <v>0.73774071854656409</v>
      </c>
      <c r="E53" s="33">
        <v>0</v>
      </c>
      <c r="F53" s="34">
        <v>89.834682704768369</v>
      </c>
      <c r="G53" s="7"/>
      <c r="H53" s="41">
        <f t="shared" si="5"/>
        <v>2.5017519037896473E-3</v>
      </c>
      <c r="I53" s="42">
        <f t="shared" si="6"/>
        <v>5.1071827418080787E-5</v>
      </c>
      <c r="J53" s="42">
        <f t="shared" si="7"/>
        <v>0</v>
      </c>
      <c r="K53" s="43">
        <f t="shared" si="8"/>
        <v>1.640743899762008E-3</v>
      </c>
    </row>
    <row r="54" spans="1:11" ht="15" customHeight="1" x14ac:dyDescent="0.25">
      <c r="A54" s="50" t="s">
        <v>62</v>
      </c>
      <c r="B54" s="4" t="s">
        <v>63</v>
      </c>
      <c r="C54" s="26">
        <v>21.276604713543197</v>
      </c>
      <c r="D54" s="27">
        <v>3.1149052560854931</v>
      </c>
      <c r="E54" s="27">
        <v>0</v>
      </c>
      <c r="F54" s="28">
        <v>24.391509969628689</v>
      </c>
      <c r="G54" s="7"/>
      <c r="H54" s="38">
        <f t="shared" si="5"/>
        <v>5.9742551384668076E-4</v>
      </c>
      <c r="I54" s="39">
        <f t="shared" si="6"/>
        <v>2.1563660465411888E-4</v>
      </c>
      <c r="J54" s="39">
        <f t="shared" si="7"/>
        <v>0</v>
      </c>
      <c r="K54" s="40">
        <f t="shared" si="8"/>
        <v>4.4548742182542626E-4</v>
      </c>
    </row>
    <row r="55" spans="1:11" ht="15" customHeight="1" x14ac:dyDescent="0.25">
      <c r="A55" s="51"/>
      <c r="B55" s="2" t="s">
        <v>64</v>
      </c>
      <c r="C55" s="26">
        <v>22.444311374264853</v>
      </c>
      <c r="D55" s="27">
        <v>4.2625019293801483</v>
      </c>
      <c r="E55" s="27">
        <v>0</v>
      </c>
      <c r="F55" s="28">
        <v>26.706813303644999</v>
      </c>
      <c r="G55" s="7"/>
      <c r="H55" s="38">
        <f t="shared" si="5"/>
        <v>6.3021353436011228E-4</v>
      </c>
      <c r="I55" s="39">
        <f t="shared" si="6"/>
        <v>2.9508166952668896E-4</v>
      </c>
      <c r="J55" s="39">
        <f t="shared" si="7"/>
        <v>0</v>
      </c>
      <c r="K55" s="40">
        <f t="shared" si="8"/>
        <v>4.8777420580473074E-4</v>
      </c>
    </row>
    <row r="56" spans="1:11" ht="15" customHeight="1" x14ac:dyDescent="0.25">
      <c r="A56" s="51"/>
      <c r="B56" s="2" t="s">
        <v>65</v>
      </c>
      <c r="C56" s="26">
        <v>177.56907936057243</v>
      </c>
      <c r="D56" s="27">
        <v>0</v>
      </c>
      <c r="E56" s="27">
        <v>0</v>
      </c>
      <c r="F56" s="28">
        <v>177.56907936057243</v>
      </c>
      <c r="G56" s="7"/>
      <c r="H56" s="38">
        <f t="shared" si="5"/>
        <v>4.9859599268085378E-3</v>
      </c>
      <c r="I56" s="39">
        <f t="shared" si="6"/>
        <v>0</v>
      </c>
      <c r="J56" s="39">
        <f t="shared" si="7"/>
        <v>0</v>
      </c>
      <c r="K56" s="40">
        <f t="shared" si="8"/>
        <v>3.2431280990292922E-3</v>
      </c>
    </row>
    <row r="57" spans="1:11" ht="15" customHeight="1" x14ac:dyDescent="0.25">
      <c r="A57" s="51"/>
      <c r="B57" s="2" t="s">
        <v>66</v>
      </c>
      <c r="C57" s="26">
        <v>0</v>
      </c>
      <c r="D57" s="27">
        <v>0</v>
      </c>
      <c r="E57" s="27">
        <v>0</v>
      </c>
      <c r="F57" s="28">
        <v>0</v>
      </c>
      <c r="G57" s="7"/>
      <c r="H57" s="38">
        <f t="shared" si="5"/>
        <v>0</v>
      </c>
      <c r="I57" s="39">
        <f t="shared" si="6"/>
        <v>0</v>
      </c>
      <c r="J57" s="39">
        <f t="shared" si="7"/>
        <v>0</v>
      </c>
      <c r="K57" s="40">
        <f t="shared" si="8"/>
        <v>0</v>
      </c>
    </row>
    <row r="58" spans="1:11" ht="15" customHeight="1" x14ac:dyDescent="0.25">
      <c r="A58" s="51"/>
      <c r="B58" s="2" t="s">
        <v>67</v>
      </c>
      <c r="C58" s="26">
        <v>0</v>
      </c>
      <c r="D58" s="27">
        <v>0</v>
      </c>
      <c r="E58" s="27">
        <v>0</v>
      </c>
      <c r="F58" s="28">
        <v>0</v>
      </c>
      <c r="G58" s="7"/>
      <c r="H58" s="38">
        <f t="shared" si="5"/>
        <v>0</v>
      </c>
      <c r="I58" s="39">
        <f t="shared" si="6"/>
        <v>0</v>
      </c>
      <c r="J58" s="39">
        <f t="shared" si="7"/>
        <v>0</v>
      </c>
      <c r="K58" s="40">
        <f t="shared" si="8"/>
        <v>0</v>
      </c>
    </row>
    <row r="59" spans="1:11" ht="15" customHeight="1" x14ac:dyDescent="0.25">
      <c r="A59" s="52"/>
      <c r="B59" s="3" t="s">
        <v>68</v>
      </c>
      <c r="C59" s="32">
        <v>0</v>
      </c>
      <c r="D59" s="33">
        <v>19.837028209807613</v>
      </c>
      <c r="E59" s="33">
        <v>0</v>
      </c>
      <c r="F59" s="34">
        <v>19.837028209807613</v>
      </c>
      <c r="G59" s="7"/>
      <c r="H59" s="41">
        <f t="shared" si="5"/>
        <v>0</v>
      </c>
      <c r="I59" s="42">
        <f t="shared" si="6"/>
        <v>1.3732646927972834E-3</v>
      </c>
      <c r="J59" s="42">
        <f t="shared" si="7"/>
        <v>0</v>
      </c>
      <c r="K59" s="43">
        <f t="shared" si="8"/>
        <v>3.6230420194850987E-4</v>
      </c>
    </row>
    <row r="60" spans="1:11" ht="15" customHeight="1" x14ac:dyDescent="0.25">
      <c r="A60" s="50" t="s">
        <v>69</v>
      </c>
      <c r="B60" s="4" t="s">
        <v>70</v>
      </c>
      <c r="C60" s="26">
        <v>615.29020967903284</v>
      </c>
      <c r="D60" s="27">
        <v>1.1475966732946554</v>
      </c>
      <c r="E60" s="27">
        <v>0</v>
      </c>
      <c r="F60" s="28">
        <v>616.43780635232747</v>
      </c>
      <c r="G60" s="7"/>
      <c r="H60" s="38">
        <f t="shared" si="5"/>
        <v>1.7276725992298295E-2</v>
      </c>
      <c r="I60" s="39">
        <f t="shared" si="6"/>
        <v>7.9445064872570121E-5</v>
      </c>
      <c r="J60" s="39">
        <f t="shared" si="7"/>
        <v>0</v>
      </c>
      <c r="K60" s="40">
        <f t="shared" si="8"/>
        <v>1.1258642429663415E-2</v>
      </c>
    </row>
    <row r="61" spans="1:11" ht="15" customHeight="1" x14ac:dyDescent="0.25">
      <c r="A61" s="52"/>
      <c r="B61" s="3" t="s">
        <v>71</v>
      </c>
      <c r="C61" s="32">
        <v>101.38548945230436</v>
      </c>
      <c r="D61" s="33">
        <v>12.295678642442736</v>
      </c>
      <c r="E61" s="33">
        <v>0</v>
      </c>
      <c r="F61" s="34">
        <v>113.68116809474709</v>
      </c>
      <c r="G61" s="7"/>
      <c r="H61" s="41">
        <f t="shared" si="5"/>
        <v>2.8468018722031044E-3</v>
      </c>
      <c r="I61" s="42">
        <f t="shared" si="6"/>
        <v>8.5119712363467979E-4</v>
      </c>
      <c r="J61" s="42">
        <f t="shared" si="7"/>
        <v>0</v>
      </c>
      <c r="K61" s="43">
        <f t="shared" si="8"/>
        <v>2.0762769729176685E-3</v>
      </c>
    </row>
    <row r="62" spans="1:11" ht="15" customHeight="1" x14ac:dyDescent="0.25">
      <c r="A62" s="50" t="s">
        <v>72</v>
      </c>
      <c r="B62" s="2" t="s">
        <v>73</v>
      </c>
      <c r="C62" s="26">
        <v>1.8887862363036578</v>
      </c>
      <c r="D62" s="27">
        <v>0</v>
      </c>
      <c r="E62" s="27">
        <v>0</v>
      </c>
      <c r="F62" s="28">
        <v>1.8887862363036578</v>
      </c>
      <c r="G62" s="7"/>
      <c r="H62" s="38">
        <f t="shared" si="5"/>
        <v>5.3035204768925601E-5</v>
      </c>
      <c r="I62" s="39">
        <f t="shared" si="6"/>
        <v>0</v>
      </c>
      <c r="J62" s="39">
        <f t="shared" si="7"/>
        <v>0</v>
      </c>
      <c r="K62" s="40">
        <f t="shared" si="8"/>
        <v>3.4496860253341499E-5</v>
      </c>
    </row>
    <row r="63" spans="1:11" ht="15" customHeight="1" x14ac:dyDescent="0.25">
      <c r="A63" s="51"/>
      <c r="B63" s="2" t="s">
        <v>74</v>
      </c>
      <c r="C63" s="26">
        <v>0</v>
      </c>
      <c r="D63" s="27">
        <v>0</v>
      </c>
      <c r="E63" s="27">
        <v>0</v>
      </c>
      <c r="F63" s="28">
        <v>0</v>
      </c>
      <c r="G63" s="7"/>
      <c r="H63" s="38">
        <f t="shared" si="5"/>
        <v>0</v>
      </c>
      <c r="I63" s="39">
        <f t="shared" si="6"/>
        <v>0</v>
      </c>
      <c r="J63" s="39">
        <f t="shared" si="7"/>
        <v>0</v>
      </c>
      <c r="K63" s="40">
        <f t="shared" si="8"/>
        <v>0</v>
      </c>
    </row>
    <row r="64" spans="1:11" ht="15" customHeight="1" x14ac:dyDescent="0.25">
      <c r="A64" s="52"/>
      <c r="B64" s="2" t="s">
        <v>75</v>
      </c>
      <c r="C64" s="32">
        <v>157.00535589274156</v>
      </c>
      <c r="D64" s="33">
        <v>0</v>
      </c>
      <c r="E64" s="33">
        <v>0</v>
      </c>
      <c r="F64" s="34">
        <v>157.00535589274156</v>
      </c>
      <c r="G64" s="7"/>
      <c r="H64" s="41">
        <f t="shared" si="5"/>
        <v>4.4085513964169402E-3</v>
      </c>
      <c r="I64" s="42">
        <f t="shared" si="6"/>
        <v>0</v>
      </c>
      <c r="J64" s="42">
        <f t="shared" si="7"/>
        <v>0</v>
      </c>
      <c r="K64" s="43">
        <f t="shared" si="8"/>
        <v>2.8675515085590125E-3</v>
      </c>
    </row>
    <row r="65" spans="1:11" ht="15" customHeight="1" x14ac:dyDescent="0.25">
      <c r="A65" s="50" t="s">
        <v>76</v>
      </c>
      <c r="B65" s="4" t="s">
        <v>77</v>
      </c>
      <c r="C65" s="26">
        <v>508.56273986334446</v>
      </c>
      <c r="D65" s="27">
        <v>0</v>
      </c>
      <c r="E65" s="27">
        <v>10.933230813898524</v>
      </c>
      <c r="F65" s="28">
        <v>519.49597067724301</v>
      </c>
      <c r="G65" s="7"/>
      <c r="H65" s="38">
        <f t="shared" si="5"/>
        <v>1.4279926721237556E-2</v>
      </c>
      <c r="I65" s="39">
        <f t="shared" si="6"/>
        <v>0</v>
      </c>
      <c r="J65" s="39">
        <f t="shared" si="7"/>
        <v>2.3294756316592615E-3</v>
      </c>
      <c r="K65" s="40">
        <f t="shared" si="8"/>
        <v>9.4880932305489926E-3</v>
      </c>
    </row>
    <row r="66" spans="1:11" ht="15" customHeight="1" x14ac:dyDescent="0.25">
      <c r="A66" s="51"/>
      <c r="B66" s="2" t="s">
        <v>78</v>
      </c>
      <c r="C66" s="26">
        <v>0</v>
      </c>
      <c r="D66" s="27">
        <v>0</v>
      </c>
      <c r="E66" s="27">
        <v>0</v>
      </c>
      <c r="F66" s="28">
        <v>0</v>
      </c>
      <c r="G66" s="7"/>
      <c r="H66" s="38">
        <f t="shared" si="5"/>
        <v>0</v>
      </c>
      <c r="I66" s="39">
        <f t="shared" si="6"/>
        <v>0</v>
      </c>
      <c r="J66" s="39">
        <f t="shared" si="7"/>
        <v>0</v>
      </c>
      <c r="K66" s="40">
        <f t="shared" si="8"/>
        <v>0</v>
      </c>
    </row>
    <row r="67" spans="1:11" ht="15" customHeight="1" x14ac:dyDescent="0.25">
      <c r="A67" s="52"/>
      <c r="B67" s="3" t="s">
        <v>79</v>
      </c>
      <c r="C67" s="32">
        <v>821.27634350577057</v>
      </c>
      <c r="D67" s="33">
        <v>11.967793878644263</v>
      </c>
      <c r="E67" s="33">
        <v>0</v>
      </c>
      <c r="F67" s="34">
        <v>833.24413738441478</v>
      </c>
      <c r="G67" s="7"/>
      <c r="H67" s="41">
        <f t="shared" si="5"/>
        <v>2.3060608030977037E-2</v>
      </c>
      <c r="I67" s="42">
        <f t="shared" si="6"/>
        <v>8.2849853367108844E-4</v>
      </c>
      <c r="J67" s="42">
        <f t="shared" si="7"/>
        <v>0</v>
      </c>
      <c r="K67" s="43">
        <f t="shared" si="8"/>
        <v>1.5218401114844347E-2</v>
      </c>
    </row>
    <row r="68" spans="1:11" ht="15" customHeight="1" x14ac:dyDescent="0.25">
      <c r="A68" s="50" t="s">
        <v>80</v>
      </c>
      <c r="B68" s="4" t="s">
        <v>81</v>
      </c>
      <c r="C68" s="26">
        <v>0</v>
      </c>
      <c r="D68" s="27">
        <v>0</v>
      </c>
      <c r="E68" s="27">
        <v>0</v>
      </c>
      <c r="F68" s="28">
        <v>0</v>
      </c>
      <c r="G68" s="7"/>
      <c r="H68" s="38">
        <f t="shared" si="5"/>
        <v>0</v>
      </c>
      <c r="I68" s="39">
        <f t="shared" si="6"/>
        <v>0</v>
      </c>
      <c r="J68" s="39">
        <f t="shared" si="7"/>
        <v>0</v>
      </c>
      <c r="K68" s="40">
        <f t="shared" si="8"/>
        <v>0</v>
      </c>
    </row>
    <row r="69" spans="1:11" ht="15" customHeight="1" x14ac:dyDescent="0.25">
      <c r="A69" s="52"/>
      <c r="B69" s="3" t="s">
        <v>82</v>
      </c>
      <c r="C69" s="32">
        <v>707.59410433014159</v>
      </c>
      <c r="D69" s="33">
        <v>190.99287491261049</v>
      </c>
      <c r="E69" s="33">
        <v>0</v>
      </c>
      <c r="F69" s="34">
        <v>898.58697924275202</v>
      </c>
      <c r="G69" s="7"/>
      <c r="H69" s="41">
        <f t="shared" si="5"/>
        <v>1.9868525879283425E-2</v>
      </c>
      <c r="I69" s="42">
        <f t="shared" si="6"/>
        <v>1.3221928653792027E-2</v>
      </c>
      <c r="J69" s="42">
        <f t="shared" si="7"/>
        <v>0</v>
      </c>
      <c r="K69" s="43">
        <f t="shared" si="8"/>
        <v>1.6411825146011874E-2</v>
      </c>
    </row>
    <row r="70" spans="1:11" ht="16.5" thickBot="1" x14ac:dyDescent="0.3">
      <c r="A70" s="16" t="s">
        <v>83</v>
      </c>
      <c r="B70" s="6"/>
      <c r="C70" s="26">
        <v>939.20412085771181</v>
      </c>
      <c r="D70" s="27">
        <v>254.88496119544587</v>
      </c>
      <c r="E70" s="27">
        <v>5.3873890967036226</v>
      </c>
      <c r="F70" s="28">
        <v>1199.4764711498613</v>
      </c>
      <c r="G70" s="7"/>
      <c r="H70" s="38">
        <f t="shared" si="5"/>
        <v>2.6371900595266441E-2</v>
      </c>
      <c r="I70" s="39">
        <f t="shared" si="6"/>
        <v>1.7645007822374121E-2</v>
      </c>
      <c r="J70" s="39">
        <f t="shared" si="7"/>
        <v>1.1478575576292017E-3</v>
      </c>
      <c r="K70" s="40">
        <f t="shared" si="8"/>
        <v>2.1907281727870265E-2</v>
      </c>
    </row>
    <row r="71" spans="1:11" ht="15.75" thickBot="1" x14ac:dyDescent="0.3">
      <c r="A71" s="7"/>
      <c r="B71" s="7"/>
      <c r="C71" s="29">
        <v>35613.82</v>
      </c>
      <c r="D71" s="30">
        <v>14445.160000000005</v>
      </c>
      <c r="E71" s="30">
        <v>4693.4299999999985</v>
      </c>
      <c r="F71" s="31">
        <v>54752.41</v>
      </c>
      <c r="G71" s="7"/>
      <c r="H71" s="44">
        <f>SUM(H7:H70)</f>
        <v>0.99999999999999989</v>
      </c>
      <c r="I71" s="45">
        <f t="shared" ref="I71:K71" si="9">SUM(I7:I70)</f>
        <v>0.99999999999999989</v>
      </c>
      <c r="J71" s="45">
        <f t="shared" si="9"/>
        <v>1</v>
      </c>
      <c r="K71" s="46">
        <f t="shared" si="9"/>
        <v>0.99999999999999978</v>
      </c>
    </row>
    <row r="73" spans="1:11" x14ac:dyDescent="0.25">
      <c r="A73" s="7"/>
      <c r="B73" s="7"/>
      <c r="C73" s="7"/>
      <c r="D73" s="7"/>
      <c r="E73" s="7"/>
      <c r="F73" s="7"/>
      <c r="G73" s="7"/>
      <c r="H73" s="7"/>
      <c r="I73" s="7"/>
      <c r="J73" s="7"/>
      <c r="K73" s="7"/>
    </row>
    <row r="74" spans="1:11" x14ac:dyDescent="0.25">
      <c r="A74" s="7"/>
      <c r="B74" s="7"/>
      <c r="C74" s="7"/>
      <c r="D74" s="7"/>
      <c r="E74" s="7"/>
      <c r="F74" s="7"/>
      <c r="G74" s="7"/>
      <c r="H74" s="7"/>
      <c r="I74" s="7"/>
      <c r="J74" s="7"/>
      <c r="K74" s="7"/>
    </row>
    <row r="75" spans="1:11" x14ac:dyDescent="0.25">
      <c r="A75" s="7"/>
      <c r="B75" s="7"/>
      <c r="C75" s="7"/>
      <c r="D75" s="7"/>
      <c r="E75" s="7"/>
      <c r="F75" s="7"/>
      <c r="G75" s="7"/>
      <c r="H75" s="7"/>
      <c r="I75" s="7"/>
      <c r="J75" s="7"/>
      <c r="K75" s="7"/>
    </row>
    <row r="76" spans="1:11" x14ac:dyDescent="0.25">
      <c r="A76" s="7"/>
      <c r="B76" s="7"/>
      <c r="C76" s="7"/>
      <c r="D76" s="7"/>
      <c r="E76" s="7"/>
      <c r="F76" s="7"/>
      <c r="G76" s="7"/>
      <c r="H76" s="7"/>
      <c r="I76" s="7"/>
      <c r="J76" s="7"/>
      <c r="K76" s="7"/>
    </row>
    <row r="77" spans="1:11" x14ac:dyDescent="0.25">
      <c r="A77" s="7"/>
      <c r="B77" s="7"/>
      <c r="C77" s="7"/>
      <c r="D77" s="7"/>
      <c r="E77" s="7"/>
      <c r="F77" s="7"/>
      <c r="G77" s="7"/>
      <c r="H77" s="7"/>
      <c r="I77" s="7"/>
      <c r="J77" s="7"/>
      <c r="K77" s="7"/>
    </row>
    <row r="78" spans="1:11" x14ac:dyDescent="0.25">
      <c r="A78" s="7"/>
      <c r="B78" s="7"/>
      <c r="C78" s="7"/>
      <c r="D78" s="7"/>
      <c r="E78" s="7"/>
      <c r="F78" s="7"/>
      <c r="G78" s="7"/>
      <c r="H78" s="7"/>
      <c r="I78" s="7"/>
      <c r="J78" s="7"/>
      <c r="K78" s="7"/>
    </row>
    <row r="79" spans="1:11" x14ac:dyDescent="0.25">
      <c r="A79" s="47" t="s">
        <v>94</v>
      </c>
      <c r="B79" s="7"/>
      <c r="C79" s="7"/>
      <c r="D79" s="7"/>
      <c r="E79" s="7"/>
      <c r="F79" s="7"/>
      <c r="G79" s="7"/>
      <c r="H79" s="7"/>
      <c r="I79" s="7"/>
      <c r="J79" s="7"/>
      <c r="K79" s="7"/>
    </row>
    <row r="80" spans="1:11" ht="49.5" customHeight="1" x14ac:dyDescent="0.25">
      <c r="A80" s="49" t="s">
        <v>95</v>
      </c>
      <c r="B80" s="49"/>
      <c r="C80" s="49"/>
      <c r="D80" s="49"/>
      <c r="E80" s="49"/>
      <c r="F80" s="49"/>
      <c r="G80" s="49"/>
      <c r="H80" s="49"/>
      <c r="I80" s="49"/>
      <c r="J80" s="49"/>
      <c r="K80" s="7"/>
    </row>
    <row r="81" spans="1:11" x14ac:dyDescent="0.25">
      <c r="A81" s="47" t="s">
        <v>96</v>
      </c>
      <c r="B81" s="7"/>
      <c r="C81" s="7"/>
      <c r="D81" s="7"/>
      <c r="E81" s="7"/>
      <c r="F81" s="7"/>
      <c r="G81" s="7"/>
      <c r="H81" s="7"/>
      <c r="I81" s="7"/>
      <c r="J81" s="7"/>
      <c r="K81" s="7"/>
    </row>
    <row r="82" spans="1:11" ht="33" customHeight="1" x14ac:dyDescent="0.25">
      <c r="A82" s="49" t="s">
        <v>97</v>
      </c>
      <c r="B82" s="49"/>
      <c r="C82" s="49"/>
      <c r="D82" s="49"/>
      <c r="E82" s="49"/>
      <c r="F82" s="49"/>
      <c r="G82" s="49"/>
      <c r="H82" s="49"/>
      <c r="I82" s="49"/>
      <c r="J82" s="49"/>
      <c r="K82" s="7"/>
    </row>
    <row r="83" spans="1:11" x14ac:dyDescent="0.25">
      <c r="A83" s="47" t="s">
        <v>98</v>
      </c>
      <c r="B83" s="7"/>
      <c r="C83" s="7"/>
      <c r="D83" s="7"/>
      <c r="E83" s="7"/>
      <c r="F83" s="7"/>
      <c r="G83" s="7"/>
      <c r="H83" s="7"/>
      <c r="I83" s="7"/>
      <c r="J83" s="7"/>
      <c r="K83" s="7"/>
    </row>
    <row r="84" spans="1:11" x14ac:dyDescent="0.25">
      <c r="A84" s="49" t="s">
        <v>99</v>
      </c>
      <c r="B84" s="49"/>
      <c r="C84" s="49"/>
      <c r="D84" s="49"/>
      <c r="E84" s="49"/>
      <c r="F84" s="49"/>
      <c r="G84" s="49"/>
      <c r="H84" s="49"/>
      <c r="I84" s="49"/>
      <c r="J84" s="49"/>
      <c r="K84" s="7"/>
    </row>
    <row r="85" spans="1:11" x14ac:dyDescent="0.25">
      <c r="A85" s="7"/>
      <c r="B85" s="7"/>
      <c r="C85" s="7"/>
      <c r="D85" s="7"/>
      <c r="E85" s="7"/>
      <c r="F85" s="7"/>
      <c r="G85" s="7"/>
      <c r="H85" s="7"/>
      <c r="I85" s="7"/>
      <c r="J85" s="7"/>
      <c r="K85" s="7"/>
    </row>
    <row r="86" spans="1:11" x14ac:dyDescent="0.25">
      <c r="A86" s="7"/>
      <c r="B86" s="7"/>
      <c r="C86" s="7"/>
      <c r="D86" s="7"/>
      <c r="E86" s="7"/>
      <c r="F86" s="7"/>
      <c r="G86" s="7"/>
      <c r="H86" s="7"/>
      <c r="I86" s="7"/>
      <c r="J86" s="7"/>
      <c r="K86" s="7"/>
    </row>
  </sheetData>
  <mergeCells count="20">
    <mergeCell ref="A60:A61"/>
    <mergeCell ref="A62:A64"/>
    <mergeCell ref="A65:A67"/>
    <mergeCell ref="A68:A69"/>
    <mergeCell ref="A80:J80"/>
    <mergeCell ref="A82:J82"/>
    <mergeCell ref="A84:J84"/>
    <mergeCell ref="A50:A52"/>
    <mergeCell ref="A7:A10"/>
    <mergeCell ref="A11:A16"/>
    <mergeCell ref="A17:A21"/>
    <mergeCell ref="A22:A26"/>
    <mergeCell ref="A27:A29"/>
    <mergeCell ref="A30:A32"/>
    <mergeCell ref="A33:A38"/>
    <mergeCell ref="A39:A41"/>
    <mergeCell ref="A42:A43"/>
    <mergeCell ref="A44:A46"/>
    <mergeCell ref="A47:A49"/>
    <mergeCell ref="A54:A59"/>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6"/>
  <sheetViews>
    <sheetView workbookViewId="0">
      <pane xSplit="2" topLeftCell="C1" activePane="topRight" state="frozen"/>
      <selection pane="topRight" activeCell="A6" sqref="A6"/>
    </sheetView>
  </sheetViews>
  <sheetFormatPr defaultRowHeight="15" x14ac:dyDescent="0.25"/>
  <cols>
    <col min="1" max="1" width="23.5703125" bestFit="1" customWidth="1"/>
    <col min="2" max="2" width="55.5703125" bestFit="1" customWidth="1"/>
    <col min="3" max="3" width="14.42578125" bestFit="1" customWidth="1"/>
    <col min="4" max="4" width="12.28515625" bestFit="1" customWidth="1"/>
    <col min="5" max="5" width="13.42578125" bestFit="1" customWidth="1"/>
    <col min="6" max="6" width="14.7109375" bestFit="1" customWidth="1"/>
    <col min="8" max="11" width="14.28515625" bestFit="1" customWidth="1"/>
  </cols>
  <sheetData>
    <row r="3" spans="1:11" x14ac:dyDescent="0.25">
      <c r="A3" s="7"/>
      <c r="B3" s="7"/>
      <c r="C3" s="9" t="s">
        <v>84</v>
      </c>
      <c r="D3" s="9"/>
      <c r="E3" s="9"/>
      <c r="F3" s="9"/>
      <c r="G3" s="9"/>
      <c r="H3" s="9" t="s">
        <v>85</v>
      </c>
      <c r="I3" s="9"/>
      <c r="J3" s="9"/>
      <c r="K3" s="9"/>
    </row>
    <row r="4" spans="1:11" ht="15.75" thickBot="1" x14ac:dyDescent="0.3">
      <c r="A4" s="7"/>
      <c r="B4" s="7"/>
      <c r="C4" s="9"/>
      <c r="D4" s="9"/>
      <c r="E4" s="9"/>
      <c r="F4" s="9"/>
      <c r="G4" s="9"/>
      <c r="H4" s="9"/>
      <c r="I4" s="9"/>
      <c r="J4" s="9"/>
      <c r="K4" s="9"/>
    </row>
    <row r="5" spans="1:11" ht="15.75" thickBot="1" x14ac:dyDescent="0.3">
      <c r="A5" s="7"/>
      <c r="B5" s="7"/>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G6" s="7"/>
      <c r="H6" s="17" t="s">
        <v>93</v>
      </c>
      <c r="I6" s="18" t="s">
        <v>93</v>
      </c>
      <c r="J6" s="18" t="s">
        <v>93</v>
      </c>
      <c r="K6" s="19" t="s">
        <v>93</v>
      </c>
    </row>
    <row r="7" spans="1:11" x14ac:dyDescent="0.25">
      <c r="A7" s="53" t="s">
        <v>2</v>
      </c>
      <c r="B7" s="1" t="s">
        <v>3</v>
      </c>
      <c r="C7" s="23">
        <v>205.7421497994587</v>
      </c>
      <c r="D7" s="24">
        <v>2576.0056795723176</v>
      </c>
      <c r="E7" s="24">
        <v>0</v>
      </c>
      <c r="F7" s="25">
        <v>2781.7478293717763</v>
      </c>
      <c r="G7" s="7"/>
      <c r="H7" s="35">
        <f t="shared" ref="H7:K38" si="1">C7/C$71</f>
        <v>5.663543495731841E-3</v>
      </c>
      <c r="I7" s="36">
        <f t="shared" si="1"/>
        <v>0.18191308299429385</v>
      </c>
      <c r="J7" s="36">
        <f t="shared" si="1"/>
        <v>0</v>
      </c>
      <c r="K7" s="37">
        <f t="shared" si="1"/>
        <v>4.7851539943862681E-2</v>
      </c>
    </row>
    <row r="8" spans="1:11" x14ac:dyDescent="0.25">
      <c r="A8" s="54"/>
      <c r="B8" s="2" t="s">
        <v>4</v>
      </c>
      <c r="C8" s="26">
        <v>164.78920385723316</v>
      </c>
      <c r="D8" s="27">
        <v>1654.119525158945</v>
      </c>
      <c r="E8" s="27">
        <v>0</v>
      </c>
      <c r="F8" s="28">
        <v>1818.9087290161781</v>
      </c>
      <c r="G8" s="7"/>
      <c r="H8" s="38">
        <f t="shared" si="1"/>
        <v>4.5362159605222361E-3</v>
      </c>
      <c r="I8" s="39">
        <f t="shared" si="1"/>
        <v>0.11681107105038646</v>
      </c>
      <c r="J8" s="39">
        <f t="shared" si="1"/>
        <v>0</v>
      </c>
      <c r="K8" s="40">
        <f t="shared" si="1"/>
        <v>3.1288811581607137E-2</v>
      </c>
    </row>
    <row r="9" spans="1:11" x14ac:dyDescent="0.25">
      <c r="A9" s="54"/>
      <c r="B9" s="2" t="s">
        <v>5</v>
      </c>
      <c r="C9" s="26">
        <v>739.91792593196953</v>
      </c>
      <c r="D9" s="27">
        <v>676.59419781614258</v>
      </c>
      <c r="E9" s="27">
        <v>0</v>
      </c>
      <c r="F9" s="28">
        <v>1416.5121237481121</v>
      </c>
      <c r="G9" s="7"/>
      <c r="H9" s="38">
        <f t="shared" si="1"/>
        <v>2.0368006073971847E-2</v>
      </c>
      <c r="I9" s="39">
        <f t="shared" si="1"/>
        <v>4.7779916572707339E-2</v>
      </c>
      <c r="J9" s="39">
        <f t="shared" si="1"/>
        <v>0</v>
      </c>
      <c r="K9" s="40">
        <f t="shared" si="1"/>
        <v>2.436679764959369E-2</v>
      </c>
    </row>
    <row r="10" spans="1:11" x14ac:dyDescent="0.25">
      <c r="A10" s="55"/>
      <c r="B10" s="3" t="s">
        <v>6</v>
      </c>
      <c r="C10" s="32">
        <v>1634.9047711179833</v>
      </c>
      <c r="D10" s="33">
        <v>204.73880055046584</v>
      </c>
      <c r="E10" s="33">
        <v>0</v>
      </c>
      <c r="F10" s="34">
        <v>1839.6435716684491</v>
      </c>
      <c r="G10" s="7"/>
      <c r="H10" s="41">
        <f t="shared" si="1"/>
        <v>4.5004654085861844E-2</v>
      </c>
      <c r="I10" s="42">
        <f t="shared" si="1"/>
        <v>1.4458301358587309E-2</v>
      </c>
      <c r="J10" s="42">
        <f t="shared" si="1"/>
        <v>0</v>
      </c>
      <c r="K10" s="43">
        <f t="shared" si="1"/>
        <v>3.1645491702259533E-2</v>
      </c>
    </row>
    <row r="11" spans="1:11" x14ac:dyDescent="0.25">
      <c r="A11" s="56" t="s">
        <v>7</v>
      </c>
      <c r="B11" s="4" t="s">
        <v>8</v>
      </c>
      <c r="C11" s="26">
        <v>193.03972383704769</v>
      </c>
      <c r="D11" s="27">
        <v>970.27068340928702</v>
      </c>
      <c r="E11" s="27">
        <v>0</v>
      </c>
      <c r="F11" s="28">
        <v>1163.3104072463348</v>
      </c>
      <c r="G11" s="7"/>
      <c r="H11" s="38">
        <f t="shared" si="1"/>
        <v>5.3138789179603425E-3</v>
      </c>
      <c r="I11" s="39">
        <f t="shared" si="1"/>
        <v>6.8518844021830005E-2</v>
      </c>
      <c r="J11" s="39">
        <f t="shared" si="1"/>
        <v>0</v>
      </c>
      <c r="K11" s="40">
        <f t="shared" si="1"/>
        <v>2.0011229570018458E-2</v>
      </c>
    </row>
    <row r="12" spans="1:11" x14ac:dyDescent="0.25">
      <c r="A12" s="54"/>
      <c r="B12" s="2" t="s">
        <v>9</v>
      </c>
      <c r="C12" s="26">
        <v>610.90092489658662</v>
      </c>
      <c r="D12" s="27">
        <v>1367.3030794359875</v>
      </c>
      <c r="E12" s="27">
        <v>0</v>
      </c>
      <c r="F12" s="28">
        <v>1978.2040043325742</v>
      </c>
      <c r="G12" s="7"/>
      <c r="H12" s="38">
        <f t="shared" si="1"/>
        <v>1.681650533498864E-2</v>
      </c>
      <c r="I12" s="39">
        <f t="shared" si="1"/>
        <v>9.6556587798008228E-2</v>
      </c>
      <c r="J12" s="39">
        <f t="shared" si="1"/>
        <v>0</v>
      </c>
      <c r="K12" s="40">
        <f t="shared" si="1"/>
        <v>3.4029003970430745E-2</v>
      </c>
    </row>
    <row r="13" spans="1:11" x14ac:dyDescent="0.25">
      <c r="A13" s="54"/>
      <c r="B13" s="2" t="s">
        <v>10</v>
      </c>
      <c r="C13" s="26">
        <v>154.73596745527041</v>
      </c>
      <c r="D13" s="27">
        <v>14.266454597289687</v>
      </c>
      <c r="E13" s="27">
        <v>0</v>
      </c>
      <c r="F13" s="28">
        <v>169.00242205256009</v>
      </c>
      <c r="G13" s="7"/>
      <c r="H13" s="38">
        <f t="shared" si="1"/>
        <v>4.2594766453605713E-3</v>
      </c>
      <c r="I13" s="39">
        <f t="shared" si="1"/>
        <v>1.0074724445568622E-3</v>
      </c>
      <c r="J13" s="39">
        <f t="shared" si="1"/>
        <v>0</v>
      </c>
      <c r="K13" s="40">
        <f t="shared" si="1"/>
        <v>2.9071744261175447E-3</v>
      </c>
    </row>
    <row r="14" spans="1:11" x14ac:dyDescent="0.25">
      <c r="A14" s="54"/>
      <c r="B14" s="2" t="s">
        <v>11</v>
      </c>
      <c r="C14" s="26">
        <v>10.189939125451165</v>
      </c>
      <c r="D14" s="27">
        <v>85.750498377326309</v>
      </c>
      <c r="E14" s="27">
        <v>0</v>
      </c>
      <c r="F14" s="28">
        <v>95.940437502777471</v>
      </c>
      <c r="G14" s="7"/>
      <c r="H14" s="38">
        <f t="shared" si="1"/>
        <v>2.8050238374637703E-4</v>
      </c>
      <c r="I14" s="39">
        <f t="shared" si="1"/>
        <v>6.0555524593045437E-3</v>
      </c>
      <c r="J14" s="39">
        <f t="shared" si="1"/>
        <v>0</v>
      </c>
      <c r="K14" s="40">
        <f t="shared" si="1"/>
        <v>1.6503644323621583E-3</v>
      </c>
    </row>
    <row r="15" spans="1:11" x14ac:dyDescent="0.25">
      <c r="A15" s="54"/>
      <c r="B15" s="2" t="s">
        <v>12</v>
      </c>
      <c r="C15" s="26">
        <v>364.07787749946726</v>
      </c>
      <c r="D15" s="27">
        <v>120.50601010902142</v>
      </c>
      <c r="E15" s="27">
        <v>0</v>
      </c>
      <c r="F15" s="28">
        <v>484.58388760848868</v>
      </c>
      <c r="G15" s="7"/>
      <c r="H15" s="38">
        <f t="shared" si="1"/>
        <v>1.0022112129487367E-2</v>
      </c>
      <c r="I15" s="39">
        <f t="shared" si="1"/>
        <v>8.5099268189164756E-3</v>
      </c>
      <c r="J15" s="39">
        <f t="shared" si="1"/>
        <v>0</v>
      </c>
      <c r="K15" s="40">
        <f t="shared" si="1"/>
        <v>8.3357970155355909E-3</v>
      </c>
    </row>
    <row r="16" spans="1:11" x14ac:dyDescent="0.25">
      <c r="A16" s="55"/>
      <c r="B16" s="3" t="s">
        <v>13</v>
      </c>
      <c r="C16" s="32">
        <v>0</v>
      </c>
      <c r="D16" s="33">
        <v>73.457064096683069</v>
      </c>
      <c r="E16" s="33">
        <v>0</v>
      </c>
      <c r="F16" s="34">
        <v>73.457064096683069</v>
      </c>
      <c r="G16" s="7"/>
      <c r="H16" s="41">
        <f t="shared" si="1"/>
        <v>0</v>
      </c>
      <c r="I16" s="42">
        <f t="shared" si="1"/>
        <v>5.1874113102715032E-3</v>
      </c>
      <c r="J16" s="42">
        <f t="shared" si="1"/>
        <v>0</v>
      </c>
      <c r="K16" s="43">
        <f t="shared" si="1"/>
        <v>1.2636061398761435E-3</v>
      </c>
    </row>
    <row r="17" spans="1:11" x14ac:dyDescent="0.25">
      <c r="A17" s="56" t="s">
        <v>14</v>
      </c>
      <c r="B17" s="4" t="s">
        <v>15</v>
      </c>
      <c r="C17" s="26">
        <v>262.21188840540424</v>
      </c>
      <c r="D17" s="27">
        <v>643.3563940203295</v>
      </c>
      <c r="E17" s="27">
        <v>0</v>
      </c>
      <c r="F17" s="28">
        <v>905.56828242573374</v>
      </c>
      <c r="G17" s="7"/>
      <c r="H17" s="38">
        <f t="shared" si="1"/>
        <v>7.2180077661747931E-3</v>
      </c>
      <c r="I17" s="39">
        <f t="shared" si="1"/>
        <v>4.5432720132729122E-2</v>
      </c>
      <c r="J17" s="39">
        <f t="shared" si="1"/>
        <v>0</v>
      </c>
      <c r="K17" s="40">
        <f t="shared" si="1"/>
        <v>1.557755752726742E-2</v>
      </c>
    </row>
    <row r="18" spans="1:11" x14ac:dyDescent="0.25">
      <c r="A18" s="54"/>
      <c r="B18" s="2" t="s">
        <v>16</v>
      </c>
      <c r="C18" s="26">
        <v>29.148834091819573</v>
      </c>
      <c r="D18" s="27">
        <v>8.9544768217031017</v>
      </c>
      <c r="E18" s="27">
        <v>0</v>
      </c>
      <c r="F18" s="28">
        <v>38.103310913522677</v>
      </c>
      <c r="G18" s="7"/>
      <c r="H18" s="38">
        <f t="shared" si="1"/>
        <v>8.0239119640678326E-4</v>
      </c>
      <c r="I18" s="39">
        <f t="shared" si="1"/>
        <v>6.3234972583888155E-4</v>
      </c>
      <c r="J18" s="39">
        <f t="shared" si="1"/>
        <v>0</v>
      </c>
      <c r="K18" s="40">
        <f t="shared" si="1"/>
        <v>6.5545197336726953E-4</v>
      </c>
    </row>
    <row r="19" spans="1:11" x14ac:dyDescent="0.25">
      <c r="A19" s="54"/>
      <c r="B19" s="2" t="s">
        <v>17</v>
      </c>
      <c r="C19" s="26">
        <v>50.049932297662401</v>
      </c>
      <c r="D19" s="27">
        <v>287.90919543679291</v>
      </c>
      <c r="E19" s="27">
        <v>0</v>
      </c>
      <c r="F19" s="28">
        <v>337.95912773445531</v>
      </c>
      <c r="G19" s="7"/>
      <c r="H19" s="38">
        <f t="shared" si="1"/>
        <v>1.3777437865918063E-3</v>
      </c>
      <c r="I19" s="39">
        <f t="shared" si="1"/>
        <v>2.0331651354514545E-2</v>
      </c>
      <c r="J19" s="39">
        <f t="shared" si="1"/>
        <v>0</v>
      </c>
      <c r="K19" s="40">
        <f t="shared" si="1"/>
        <v>5.8135624406438369E-3</v>
      </c>
    </row>
    <row r="20" spans="1:11" x14ac:dyDescent="0.25">
      <c r="A20" s="54"/>
      <c r="B20" s="2" t="s">
        <v>18</v>
      </c>
      <c r="C20" s="26">
        <v>140.24618025988084</v>
      </c>
      <c r="D20" s="27">
        <v>139.17381772036856</v>
      </c>
      <c r="E20" s="27">
        <v>0</v>
      </c>
      <c r="F20" s="28">
        <v>279.41999798024938</v>
      </c>
      <c r="G20" s="7"/>
      <c r="H20" s="38">
        <f t="shared" si="1"/>
        <v>3.860610685687378E-3</v>
      </c>
      <c r="I20" s="39">
        <f t="shared" si="1"/>
        <v>9.8282152304110925E-3</v>
      </c>
      <c r="J20" s="39">
        <f t="shared" si="1"/>
        <v>0</v>
      </c>
      <c r="K20" s="40">
        <f t="shared" si="1"/>
        <v>4.8065741449632177E-3</v>
      </c>
    </row>
    <row r="21" spans="1:11" x14ac:dyDescent="0.25">
      <c r="A21" s="55"/>
      <c r="B21" s="3" t="s">
        <v>19</v>
      </c>
      <c r="C21" s="32">
        <v>39.790041064814972</v>
      </c>
      <c r="D21" s="33">
        <v>20.489057134405403</v>
      </c>
      <c r="E21" s="33">
        <v>0</v>
      </c>
      <c r="F21" s="34">
        <v>60.279098199220371</v>
      </c>
      <c r="G21" s="7"/>
      <c r="H21" s="41">
        <f t="shared" si="1"/>
        <v>1.0953158042102298E-3</v>
      </c>
      <c r="I21" s="42">
        <f t="shared" si="1"/>
        <v>1.446901915055068E-3</v>
      </c>
      <c r="J21" s="42">
        <f t="shared" si="1"/>
        <v>0</v>
      </c>
      <c r="K21" s="43">
        <f t="shared" si="1"/>
        <v>1.0369191789434888E-3</v>
      </c>
    </row>
    <row r="22" spans="1:11" x14ac:dyDescent="0.25">
      <c r="A22" s="56" t="s">
        <v>20</v>
      </c>
      <c r="B22" s="4" t="s">
        <v>21</v>
      </c>
      <c r="C22" s="26">
        <v>417.47240101298274</v>
      </c>
      <c r="D22" s="27">
        <v>86.054039964502692</v>
      </c>
      <c r="E22" s="27">
        <v>0</v>
      </c>
      <c r="F22" s="28">
        <v>503.52644097748544</v>
      </c>
      <c r="G22" s="7"/>
      <c r="H22" s="38">
        <f t="shared" si="1"/>
        <v>1.1491923768217832E-2</v>
      </c>
      <c r="I22" s="39">
        <f t="shared" si="1"/>
        <v>6.0769880432312859E-3</v>
      </c>
      <c r="J22" s="39">
        <f t="shared" si="1"/>
        <v>0</v>
      </c>
      <c r="K22" s="40">
        <f t="shared" si="1"/>
        <v>8.6616462314869896E-3</v>
      </c>
    </row>
    <row r="23" spans="1:11" x14ac:dyDescent="0.25">
      <c r="A23" s="54"/>
      <c r="B23" s="2" t="s">
        <v>22</v>
      </c>
      <c r="C23" s="26">
        <v>304.21823695452935</v>
      </c>
      <c r="D23" s="27">
        <v>95.008516786205803</v>
      </c>
      <c r="E23" s="27">
        <v>0</v>
      </c>
      <c r="F23" s="28">
        <v>399.22675374073515</v>
      </c>
      <c r="G23" s="7"/>
      <c r="H23" s="38">
        <f t="shared" si="1"/>
        <v>8.3743327211571964E-3</v>
      </c>
      <c r="I23" s="39">
        <f t="shared" si="1"/>
        <v>6.7093377690701679E-3</v>
      </c>
      <c r="J23" s="39">
        <f t="shared" si="1"/>
        <v>0</v>
      </c>
      <c r="K23" s="40">
        <f t="shared" si="1"/>
        <v>6.8674862442861103E-3</v>
      </c>
    </row>
    <row r="24" spans="1:11" x14ac:dyDescent="0.25">
      <c r="A24" s="54"/>
      <c r="B24" s="2" t="s">
        <v>23</v>
      </c>
      <c r="C24" s="26">
        <v>312.90361167053322</v>
      </c>
      <c r="D24" s="27">
        <v>37.942698397047039</v>
      </c>
      <c r="E24" s="27">
        <v>0</v>
      </c>
      <c r="F24" s="28">
        <v>350.84631006758025</v>
      </c>
      <c r="G24" s="7"/>
      <c r="H24" s="38">
        <f t="shared" si="1"/>
        <v>8.6134183802152181E-3</v>
      </c>
      <c r="I24" s="39">
        <f t="shared" si="1"/>
        <v>2.6794479908427184E-3</v>
      </c>
      <c r="J24" s="39">
        <f t="shared" si="1"/>
        <v>0</v>
      </c>
      <c r="K24" s="40">
        <f t="shared" si="1"/>
        <v>6.0352473517152469E-3</v>
      </c>
    </row>
    <row r="25" spans="1:11" x14ac:dyDescent="0.25">
      <c r="A25" s="54"/>
      <c r="B25" s="2" t="s">
        <v>24</v>
      </c>
      <c r="C25" s="26">
        <v>554.11873450256337</v>
      </c>
      <c r="D25" s="27">
        <v>44.620613314927319</v>
      </c>
      <c r="E25" s="27">
        <v>28.52391590659855</v>
      </c>
      <c r="F25" s="28">
        <v>627.26326372408926</v>
      </c>
      <c r="G25" s="7"/>
      <c r="H25" s="38">
        <f t="shared" si="1"/>
        <v>1.5253440083687744E-2</v>
      </c>
      <c r="I25" s="39">
        <f t="shared" si="1"/>
        <v>3.1510308372310366E-3</v>
      </c>
      <c r="J25" s="39">
        <f t="shared" si="1"/>
        <v>3.7311624280356734E-3</v>
      </c>
      <c r="K25" s="40">
        <f t="shared" si="1"/>
        <v>1.0790163221297297E-2</v>
      </c>
    </row>
    <row r="26" spans="1:11" x14ac:dyDescent="0.25">
      <c r="A26" s="55"/>
      <c r="B26" s="3" t="s">
        <v>25</v>
      </c>
      <c r="C26" s="32">
        <v>104.1054238556724</v>
      </c>
      <c r="D26" s="33">
        <v>8.0438520601739736</v>
      </c>
      <c r="E26" s="33">
        <v>0</v>
      </c>
      <c r="F26" s="34">
        <v>112.14927591584637</v>
      </c>
      <c r="G26" s="7"/>
      <c r="H26" s="41">
        <f t="shared" si="1"/>
        <v>2.8657501475652953E-3</v>
      </c>
      <c r="I26" s="42">
        <f t="shared" si="1"/>
        <v>5.6804297405865637E-4</v>
      </c>
      <c r="J26" s="42">
        <f t="shared" si="1"/>
        <v>0</v>
      </c>
      <c r="K26" s="43">
        <f t="shared" si="1"/>
        <v>1.9291883683699546E-3</v>
      </c>
    </row>
    <row r="27" spans="1:11" x14ac:dyDescent="0.25">
      <c r="A27" s="56" t="s">
        <v>26</v>
      </c>
      <c r="B27" s="4" t="s">
        <v>27</v>
      </c>
      <c r="C27" s="26">
        <v>438.63437230043468</v>
      </c>
      <c r="D27" s="27">
        <v>0.30354158717637642</v>
      </c>
      <c r="E27" s="27">
        <v>0</v>
      </c>
      <c r="F27" s="28">
        <v>438.93791388761105</v>
      </c>
      <c r="G27" s="7"/>
      <c r="H27" s="38">
        <f t="shared" si="1"/>
        <v>1.2074457512318079E-2</v>
      </c>
      <c r="I27" s="39">
        <f t="shared" si="1"/>
        <v>2.1435583926741755E-5</v>
      </c>
      <c r="J27" s="39">
        <f t="shared" si="1"/>
        <v>0</v>
      </c>
      <c r="K27" s="40">
        <f t="shared" si="1"/>
        <v>7.5505963903321326E-3</v>
      </c>
    </row>
    <row r="28" spans="1:11" x14ac:dyDescent="0.25">
      <c r="A28" s="54"/>
      <c r="B28" s="2" t="s">
        <v>28</v>
      </c>
      <c r="C28" s="26">
        <v>622.56743726317779</v>
      </c>
      <c r="D28" s="27">
        <v>30.354158717637635</v>
      </c>
      <c r="E28" s="27">
        <v>16.37931241951939</v>
      </c>
      <c r="F28" s="28">
        <v>669.30090840033483</v>
      </c>
      <c r="G28" s="7"/>
      <c r="H28" s="38">
        <f t="shared" si="1"/>
        <v>1.7137653919739437E-2</v>
      </c>
      <c r="I28" s="39">
        <f t="shared" si="1"/>
        <v>2.1435583926741747E-3</v>
      </c>
      <c r="J28" s="39">
        <f t="shared" si="1"/>
        <v>2.1425485651018596E-3</v>
      </c>
      <c r="K28" s="40">
        <f t="shared" si="1"/>
        <v>1.1513293482110894E-2</v>
      </c>
    </row>
    <row r="29" spans="1:11" x14ac:dyDescent="0.25">
      <c r="A29" s="54"/>
      <c r="B29" s="2" t="s">
        <v>29</v>
      </c>
      <c r="C29" s="32">
        <v>1282.540288244066</v>
      </c>
      <c r="D29" s="33">
        <v>90.000080597795588</v>
      </c>
      <c r="E29" s="33">
        <v>0.52836491675869002</v>
      </c>
      <c r="F29" s="34">
        <v>1373.0687337586203</v>
      </c>
      <c r="G29" s="7"/>
      <c r="H29" s="41">
        <f t="shared" si="1"/>
        <v>3.5304981087146352E-2</v>
      </c>
      <c r="I29" s="42">
        <f t="shared" si="1"/>
        <v>6.3556506342789289E-3</v>
      </c>
      <c r="J29" s="42">
        <f t="shared" si="1"/>
        <v>6.9114469841995472E-5</v>
      </c>
      <c r="K29" s="43">
        <f t="shared" si="1"/>
        <v>2.3619485801471045E-2</v>
      </c>
    </row>
    <row r="30" spans="1:11" x14ac:dyDescent="0.25">
      <c r="A30" s="56" t="s">
        <v>30</v>
      </c>
      <c r="B30" s="4" t="s">
        <v>31</v>
      </c>
      <c r="C30" s="26">
        <v>478.35216137795868</v>
      </c>
      <c r="D30" s="27">
        <v>2957.4056838594352</v>
      </c>
      <c r="E30" s="27">
        <v>0</v>
      </c>
      <c r="F30" s="28">
        <v>3435.7578452373937</v>
      </c>
      <c r="G30" s="7"/>
      <c r="H30" s="38">
        <f t="shared" si="1"/>
        <v>1.3167784408212369E-2</v>
      </c>
      <c r="I30" s="39">
        <f t="shared" si="1"/>
        <v>0.2088468941982449</v>
      </c>
      <c r="J30" s="39">
        <f t="shared" si="1"/>
        <v>0</v>
      </c>
      <c r="K30" s="40">
        <f t="shared" si="1"/>
        <v>5.9101799966514532E-2</v>
      </c>
    </row>
    <row r="31" spans="1:11" x14ac:dyDescent="0.25">
      <c r="A31" s="54"/>
      <c r="B31" s="2" t="s">
        <v>32</v>
      </c>
      <c r="C31" s="26">
        <v>441.47547037060002</v>
      </c>
      <c r="D31" s="27">
        <v>682.36148797249416</v>
      </c>
      <c r="E31" s="27">
        <v>0</v>
      </c>
      <c r="F31" s="28">
        <v>1123.8369583430942</v>
      </c>
      <c r="G31" s="7"/>
      <c r="H31" s="38">
        <f t="shared" si="1"/>
        <v>1.2152665514478574E-2</v>
      </c>
      <c r="I31" s="39">
        <f t="shared" si="1"/>
        <v>4.8187192667315464E-2</v>
      </c>
      <c r="J31" s="39">
        <f t="shared" si="1"/>
        <v>0</v>
      </c>
      <c r="K31" s="40">
        <f t="shared" si="1"/>
        <v>1.9332208525417872E-2</v>
      </c>
    </row>
    <row r="32" spans="1:11" x14ac:dyDescent="0.25">
      <c r="A32" s="55"/>
      <c r="B32" s="3" t="s">
        <v>33</v>
      </c>
      <c r="C32" s="32">
        <v>213.5306594761569</v>
      </c>
      <c r="D32" s="33">
        <v>38.09446919063523</v>
      </c>
      <c r="E32" s="33">
        <v>0</v>
      </c>
      <c r="F32" s="34">
        <v>251.62512866679214</v>
      </c>
      <c r="G32" s="7"/>
      <c r="H32" s="41">
        <f t="shared" si="1"/>
        <v>5.8779408050041709E-3</v>
      </c>
      <c r="I32" s="42">
        <f t="shared" si="1"/>
        <v>2.6901657828060895E-3</v>
      </c>
      <c r="J32" s="42">
        <f t="shared" si="1"/>
        <v>0</v>
      </c>
      <c r="K32" s="43">
        <f t="shared" si="1"/>
        <v>4.3284476645022944E-3</v>
      </c>
    </row>
    <row r="33" spans="1:11" ht="15" customHeight="1" x14ac:dyDescent="0.25">
      <c r="A33" s="50" t="s">
        <v>34</v>
      </c>
      <c r="B33" s="4" t="s">
        <v>35</v>
      </c>
      <c r="C33" s="26">
        <v>272.59535979749637</v>
      </c>
      <c r="D33" s="27">
        <v>476.56029186691086</v>
      </c>
      <c r="E33" s="27">
        <v>0</v>
      </c>
      <c r="F33" s="28">
        <v>749.15565166440729</v>
      </c>
      <c r="G33" s="7"/>
      <c r="H33" s="38">
        <f t="shared" si="1"/>
        <v>7.5038375872548283E-3</v>
      </c>
      <c r="I33" s="39">
        <f t="shared" si="1"/>
        <v>3.3653866764984545E-2</v>
      </c>
      <c r="J33" s="39">
        <f t="shared" si="1"/>
        <v>0</v>
      </c>
      <c r="K33" s="40">
        <f t="shared" si="1"/>
        <v>1.2886952300735955E-2</v>
      </c>
    </row>
    <row r="34" spans="1:11" ht="15" customHeight="1" x14ac:dyDescent="0.25">
      <c r="A34" s="51"/>
      <c r="B34" s="2" t="s">
        <v>36</v>
      </c>
      <c r="C34" s="26">
        <v>79.596269267114124</v>
      </c>
      <c r="D34" s="27">
        <v>9.7133307896440435</v>
      </c>
      <c r="E34" s="27">
        <v>0</v>
      </c>
      <c r="F34" s="28">
        <v>89.309600056758171</v>
      </c>
      <c r="G34" s="7"/>
      <c r="H34" s="38">
        <f t="shared" si="1"/>
        <v>2.191077197996064E-3</v>
      </c>
      <c r="I34" s="39">
        <f t="shared" si="1"/>
        <v>6.8593868565573605E-4</v>
      </c>
      <c r="J34" s="39">
        <f t="shared" si="1"/>
        <v>0</v>
      </c>
      <c r="K34" s="40">
        <f t="shared" si="1"/>
        <v>1.5363009721307145E-3</v>
      </c>
    </row>
    <row r="35" spans="1:11" ht="15" customHeight="1" x14ac:dyDescent="0.25">
      <c r="A35" s="51"/>
      <c r="B35" s="2" t="s">
        <v>37</v>
      </c>
      <c r="C35" s="26">
        <v>334.12130366542726</v>
      </c>
      <c r="D35" s="27">
        <v>67.082690765979152</v>
      </c>
      <c r="E35" s="27">
        <v>73.706905887837252</v>
      </c>
      <c r="F35" s="28">
        <v>474.91090031924364</v>
      </c>
      <c r="G35" s="7"/>
      <c r="H35" s="38">
        <f t="shared" si="1"/>
        <v>9.1974859697162188E-3</v>
      </c>
      <c r="I35" s="39">
        <f t="shared" si="1"/>
        <v>4.737264047809925E-3</v>
      </c>
      <c r="J35" s="39">
        <f t="shared" si="1"/>
        <v>9.641468542958366E-3</v>
      </c>
      <c r="K35" s="40">
        <f t="shared" si="1"/>
        <v>8.1694025879888218E-3</v>
      </c>
    </row>
    <row r="36" spans="1:11" ht="15" customHeight="1" x14ac:dyDescent="0.25">
      <c r="A36" s="51"/>
      <c r="B36" s="2" t="s">
        <v>38</v>
      </c>
      <c r="C36" s="26">
        <v>296.24634291596112</v>
      </c>
      <c r="D36" s="27">
        <v>229.17389831816416</v>
      </c>
      <c r="E36" s="27">
        <v>0</v>
      </c>
      <c r="F36" s="28">
        <v>525.42024123412534</v>
      </c>
      <c r="G36" s="7"/>
      <c r="H36" s="38">
        <f t="shared" si="1"/>
        <v>8.1548873198390697E-3</v>
      </c>
      <c r="I36" s="39">
        <f t="shared" si="1"/>
        <v>1.6183865864690023E-2</v>
      </c>
      <c r="J36" s="39">
        <f t="shared" si="1"/>
        <v>0</v>
      </c>
      <c r="K36" s="40">
        <f t="shared" si="1"/>
        <v>9.0382627049292123E-3</v>
      </c>
    </row>
    <row r="37" spans="1:11" ht="15" customHeight="1" x14ac:dyDescent="0.25">
      <c r="A37" s="51"/>
      <c r="B37" s="2" t="s">
        <v>39</v>
      </c>
      <c r="C37" s="26">
        <v>43.135677603719238</v>
      </c>
      <c r="D37" s="27">
        <v>9.2580184088794777</v>
      </c>
      <c r="E37" s="27">
        <v>0</v>
      </c>
      <c r="F37" s="28">
        <v>52.393696012598717</v>
      </c>
      <c r="G37" s="7"/>
      <c r="H37" s="38">
        <f t="shared" si="1"/>
        <v>1.1874124313596167E-3</v>
      </c>
      <c r="I37" s="39">
        <f t="shared" si="1"/>
        <v>6.5378530976562324E-4</v>
      </c>
      <c r="J37" s="39">
        <f t="shared" si="1"/>
        <v>0</v>
      </c>
      <c r="K37" s="40">
        <f t="shared" si="1"/>
        <v>9.0127473492795668E-4</v>
      </c>
    </row>
    <row r="38" spans="1:11" ht="15" customHeight="1" x14ac:dyDescent="0.25">
      <c r="A38" s="52"/>
      <c r="B38" s="3" t="s">
        <v>40</v>
      </c>
      <c r="C38" s="32">
        <v>64.415765461437189</v>
      </c>
      <c r="D38" s="33">
        <v>0.30354158717637636</v>
      </c>
      <c r="E38" s="33">
        <v>0</v>
      </c>
      <c r="F38" s="34">
        <v>64.719307048613572</v>
      </c>
      <c r="G38" s="7"/>
      <c r="H38" s="41">
        <f t="shared" si="1"/>
        <v>1.7731976158376381E-3</v>
      </c>
      <c r="I38" s="42">
        <f t="shared" si="1"/>
        <v>2.1435583926741752E-5</v>
      </c>
      <c r="J38" s="42">
        <f t="shared" si="1"/>
        <v>0</v>
      </c>
      <c r="K38" s="43">
        <f t="shared" si="1"/>
        <v>1.1132995139517183E-3</v>
      </c>
    </row>
    <row r="39" spans="1:11" x14ac:dyDescent="0.25">
      <c r="A39" s="56" t="s">
        <v>41</v>
      </c>
      <c r="B39" s="4" t="s">
        <v>42</v>
      </c>
      <c r="C39" s="26">
        <v>992.51972427043734</v>
      </c>
      <c r="D39" s="27">
        <v>25.193951735639235</v>
      </c>
      <c r="E39" s="27">
        <v>0</v>
      </c>
      <c r="F39" s="28">
        <v>1017.7136760060765</v>
      </c>
      <c r="G39" s="7"/>
      <c r="H39" s="38">
        <f t="shared" ref="H39:K70" si="2">C39/C$71</f>
        <v>2.7321473185035149E-2</v>
      </c>
      <c r="I39" s="39">
        <f t="shared" si="2"/>
        <v>1.779153465919565E-3</v>
      </c>
      <c r="J39" s="39">
        <f t="shared" si="2"/>
        <v>0</v>
      </c>
      <c r="K39" s="40">
        <f t="shared" si="2"/>
        <v>1.7506679111822371E-2</v>
      </c>
    </row>
    <row r="40" spans="1:11" x14ac:dyDescent="0.25">
      <c r="A40" s="54"/>
      <c r="B40" s="2" t="s">
        <v>43</v>
      </c>
      <c r="C40" s="26">
        <v>325.97645699189053</v>
      </c>
      <c r="D40" s="27">
        <v>0</v>
      </c>
      <c r="E40" s="27">
        <v>369.85544173108298</v>
      </c>
      <c r="F40" s="28">
        <v>695.83189872297351</v>
      </c>
      <c r="G40" s="7"/>
      <c r="H40" s="38">
        <f t="shared" si="2"/>
        <v>8.9732796345213892E-3</v>
      </c>
      <c r="I40" s="39">
        <f t="shared" si="2"/>
        <v>0</v>
      </c>
      <c r="J40" s="39">
        <f t="shared" si="2"/>
        <v>4.8380128889396821E-2</v>
      </c>
      <c r="K40" s="40">
        <f t="shared" si="2"/>
        <v>1.1969678755344194E-2</v>
      </c>
    </row>
    <row r="41" spans="1:11" x14ac:dyDescent="0.25">
      <c r="A41" s="55"/>
      <c r="B41" s="3" t="s">
        <v>44</v>
      </c>
      <c r="C41" s="32">
        <v>990.62510200959127</v>
      </c>
      <c r="D41" s="33">
        <v>1.8212495230582577</v>
      </c>
      <c r="E41" s="33">
        <v>0</v>
      </c>
      <c r="F41" s="34">
        <v>992.44635153264949</v>
      </c>
      <c r="G41" s="7"/>
      <c r="H41" s="41">
        <f t="shared" si="2"/>
        <v>2.726931918745739E-2</v>
      </c>
      <c r="I41" s="42">
        <f t="shared" si="2"/>
        <v>1.2861350356045047E-4</v>
      </c>
      <c r="J41" s="42">
        <f t="shared" si="2"/>
        <v>0</v>
      </c>
      <c r="K41" s="43">
        <f t="shared" si="2"/>
        <v>1.7072031379361377E-2</v>
      </c>
    </row>
    <row r="42" spans="1:11" x14ac:dyDescent="0.25">
      <c r="A42" s="56" t="s">
        <v>45</v>
      </c>
      <c r="B42" s="4" t="s">
        <v>46</v>
      </c>
      <c r="C42" s="26">
        <v>209.08250692880756</v>
      </c>
      <c r="D42" s="27">
        <v>145.39642025748427</v>
      </c>
      <c r="E42" s="27">
        <v>0</v>
      </c>
      <c r="F42" s="28">
        <v>354.4789271862918</v>
      </c>
      <c r="G42" s="7"/>
      <c r="H42" s="38">
        <f t="shared" si="2"/>
        <v>5.755494794538552E-3</v>
      </c>
      <c r="I42" s="39">
        <f t="shared" si="2"/>
        <v>1.0267644700909297E-2</v>
      </c>
      <c r="J42" s="39">
        <f t="shared" si="2"/>
        <v>0</v>
      </c>
      <c r="K42" s="40">
        <f t="shared" si="2"/>
        <v>6.0977355188026423E-3</v>
      </c>
    </row>
    <row r="43" spans="1:11" x14ac:dyDescent="0.25">
      <c r="A43" s="55"/>
      <c r="B43" s="3" t="s">
        <v>47</v>
      </c>
      <c r="C43" s="32">
        <v>528.13266321169851</v>
      </c>
      <c r="D43" s="33">
        <v>0</v>
      </c>
      <c r="E43" s="33">
        <v>0</v>
      </c>
      <c r="F43" s="34">
        <v>528.13266321169851</v>
      </c>
      <c r="G43" s="7"/>
      <c r="H43" s="41">
        <f t="shared" si="2"/>
        <v>1.4538111478526116E-2</v>
      </c>
      <c r="I43" s="42">
        <f t="shared" si="2"/>
        <v>0</v>
      </c>
      <c r="J43" s="42">
        <f t="shared" si="2"/>
        <v>0</v>
      </c>
      <c r="K43" s="43">
        <f t="shared" si="2"/>
        <v>9.0849217037191083E-3</v>
      </c>
    </row>
    <row r="44" spans="1:11" ht="15" customHeight="1" x14ac:dyDescent="0.25">
      <c r="A44" s="50" t="s">
        <v>48</v>
      </c>
      <c r="B44" s="4" t="s">
        <v>49</v>
      </c>
      <c r="C44" s="26">
        <v>189.1002315594404</v>
      </c>
      <c r="D44" s="27">
        <v>0</v>
      </c>
      <c r="E44" s="27">
        <v>140.01670294105284</v>
      </c>
      <c r="F44" s="28">
        <v>329.11693450049324</v>
      </c>
      <c r="G44" s="7"/>
      <c r="H44" s="38">
        <f t="shared" si="2"/>
        <v>5.2054349948892744E-3</v>
      </c>
      <c r="I44" s="39">
        <f t="shared" si="2"/>
        <v>0</v>
      </c>
      <c r="J44" s="39">
        <f t="shared" si="2"/>
        <v>1.8315334508128795E-2</v>
      </c>
      <c r="K44" s="40">
        <f t="shared" si="2"/>
        <v>5.6614593066865639E-3</v>
      </c>
    </row>
    <row r="45" spans="1:11" ht="15" customHeight="1" x14ac:dyDescent="0.25">
      <c r="A45" s="51"/>
      <c r="B45" s="2" t="s">
        <v>50</v>
      </c>
      <c r="C45" s="26">
        <v>32.271781549215738</v>
      </c>
      <c r="D45" s="27">
        <v>0</v>
      </c>
      <c r="E45" s="27">
        <v>0</v>
      </c>
      <c r="F45" s="28">
        <v>32.271781549215738</v>
      </c>
      <c r="G45" s="7"/>
      <c r="H45" s="38">
        <f t="shared" si="2"/>
        <v>8.8835777533622577E-4</v>
      </c>
      <c r="I45" s="39">
        <f t="shared" si="2"/>
        <v>0</v>
      </c>
      <c r="J45" s="39">
        <f t="shared" si="2"/>
        <v>0</v>
      </c>
      <c r="K45" s="40">
        <f t="shared" si="2"/>
        <v>5.5513818598383114E-4</v>
      </c>
    </row>
    <row r="46" spans="1:11" ht="15" customHeight="1" x14ac:dyDescent="0.25">
      <c r="A46" s="52"/>
      <c r="B46" s="3" t="s">
        <v>51</v>
      </c>
      <c r="C46" s="32">
        <v>18.34554907796765</v>
      </c>
      <c r="D46" s="33">
        <v>0</v>
      </c>
      <c r="E46" s="33">
        <v>19.285319461692183</v>
      </c>
      <c r="F46" s="34">
        <v>37.630868539659829</v>
      </c>
      <c r="G46" s="7"/>
      <c r="H46" s="41">
        <f t="shared" si="2"/>
        <v>5.0500500387221244E-4</v>
      </c>
      <c r="I46" s="42">
        <f t="shared" si="2"/>
        <v>0</v>
      </c>
      <c r="J46" s="42">
        <f t="shared" si="2"/>
        <v>2.522678149232834E-3</v>
      </c>
      <c r="K46" s="43">
        <f t="shared" si="2"/>
        <v>6.4732503429487458E-4</v>
      </c>
    </row>
    <row r="47" spans="1:11" ht="15" customHeight="1" x14ac:dyDescent="0.25">
      <c r="A47" s="50" t="s">
        <v>52</v>
      </c>
      <c r="B47" s="4" t="s">
        <v>53</v>
      </c>
      <c r="C47" s="26">
        <v>9413.9649130080088</v>
      </c>
      <c r="D47" s="27">
        <v>89.544768217031049</v>
      </c>
      <c r="E47" s="27">
        <v>0</v>
      </c>
      <c r="F47" s="28">
        <v>9503.5096812250395</v>
      </c>
      <c r="G47" s="7"/>
      <c r="H47" s="38">
        <f t="shared" si="2"/>
        <v>0.25914184236960153</v>
      </c>
      <c r="I47" s="39">
        <f t="shared" si="2"/>
        <v>6.3234972583888181E-3</v>
      </c>
      <c r="J47" s="39">
        <f t="shared" si="2"/>
        <v>0</v>
      </c>
      <c r="K47" s="40">
        <f t="shared" si="2"/>
        <v>0.16347907898636777</v>
      </c>
    </row>
    <row r="48" spans="1:11" ht="15" customHeight="1" x14ac:dyDescent="0.25">
      <c r="A48" s="51"/>
      <c r="B48" s="2" t="s">
        <v>54</v>
      </c>
      <c r="C48" s="26">
        <v>3740.9921562797363</v>
      </c>
      <c r="D48" s="27">
        <v>46.441862837985582</v>
      </c>
      <c r="E48" s="27">
        <v>0</v>
      </c>
      <c r="F48" s="28">
        <v>3787.4340191177216</v>
      </c>
      <c r="G48" s="7"/>
      <c r="H48" s="38">
        <f t="shared" si="2"/>
        <v>0.10297973368574997</v>
      </c>
      <c r="I48" s="39">
        <f t="shared" si="2"/>
        <v>3.2796443407914874E-3</v>
      </c>
      <c r="J48" s="39">
        <f t="shared" si="2"/>
        <v>0</v>
      </c>
      <c r="K48" s="40">
        <f t="shared" si="2"/>
        <v>6.5151322609816015E-2</v>
      </c>
    </row>
    <row r="49" spans="1:11" ht="15" customHeight="1" x14ac:dyDescent="0.25">
      <c r="A49" s="52"/>
      <c r="B49" s="3" t="s">
        <v>55</v>
      </c>
      <c r="C49" s="32">
        <v>0</v>
      </c>
      <c r="D49" s="33">
        <v>0</v>
      </c>
      <c r="E49" s="33">
        <v>0</v>
      </c>
      <c r="F49" s="34">
        <v>0</v>
      </c>
      <c r="G49" s="7"/>
      <c r="H49" s="41">
        <f t="shared" si="2"/>
        <v>0</v>
      </c>
      <c r="I49" s="42">
        <f t="shared" si="2"/>
        <v>0</v>
      </c>
      <c r="J49" s="42">
        <f t="shared" si="2"/>
        <v>0</v>
      </c>
      <c r="K49" s="43">
        <f t="shared" si="2"/>
        <v>0</v>
      </c>
    </row>
    <row r="50" spans="1:11" ht="15" customHeight="1" x14ac:dyDescent="0.25">
      <c r="A50" s="50" t="s">
        <v>56</v>
      </c>
      <c r="B50" s="4" t="s">
        <v>57</v>
      </c>
      <c r="C50" s="26">
        <v>2028.2447210394282</v>
      </c>
      <c r="D50" s="27">
        <v>0</v>
      </c>
      <c r="E50" s="27">
        <v>3117.4435186982487</v>
      </c>
      <c r="F50" s="28">
        <v>5145.6882397376767</v>
      </c>
      <c r="G50" s="7"/>
      <c r="H50" s="38">
        <f t="shared" si="2"/>
        <v>5.5832274566937172E-2</v>
      </c>
      <c r="I50" s="39">
        <f t="shared" si="2"/>
        <v>0</v>
      </c>
      <c r="J50" s="39">
        <f t="shared" si="2"/>
        <v>0.40778721149571984</v>
      </c>
      <c r="K50" s="40">
        <f t="shared" si="2"/>
        <v>8.8515969615434092E-2</v>
      </c>
    </row>
    <row r="51" spans="1:11" ht="15" customHeight="1" x14ac:dyDescent="0.25">
      <c r="A51" s="51"/>
      <c r="B51" s="2" t="s">
        <v>58</v>
      </c>
      <c r="C51" s="26">
        <v>197.65979568241488</v>
      </c>
      <c r="D51" s="27">
        <v>0</v>
      </c>
      <c r="E51" s="27">
        <v>2210.5331993397244</v>
      </c>
      <c r="F51" s="28">
        <v>2408.1929950221393</v>
      </c>
      <c r="G51" s="7"/>
      <c r="H51" s="38">
        <f t="shared" si="2"/>
        <v>5.4410574172379465E-3</v>
      </c>
      <c r="I51" s="39">
        <f t="shared" si="2"/>
        <v>0</v>
      </c>
      <c r="J51" s="39">
        <f t="shared" si="2"/>
        <v>0.28915589452407064</v>
      </c>
      <c r="K51" s="40">
        <f t="shared" si="2"/>
        <v>4.1425661261271403E-2</v>
      </c>
    </row>
    <row r="52" spans="1:11" ht="15" customHeight="1" x14ac:dyDescent="0.25">
      <c r="A52" s="52"/>
      <c r="B52" s="3" t="s">
        <v>59</v>
      </c>
      <c r="C52" s="32">
        <v>0</v>
      </c>
      <c r="D52" s="33">
        <v>0</v>
      </c>
      <c r="E52" s="33">
        <v>1418.3265306122448</v>
      </c>
      <c r="F52" s="34">
        <v>1418.3265306122448</v>
      </c>
      <c r="G52" s="7"/>
      <c r="H52" s="41">
        <f t="shared" si="2"/>
        <v>0</v>
      </c>
      <c r="I52" s="42">
        <f t="shared" si="2"/>
        <v>0</v>
      </c>
      <c r="J52" s="42">
        <f t="shared" si="2"/>
        <v>0.1855287569573284</v>
      </c>
      <c r="K52" s="43">
        <f t="shared" si="2"/>
        <v>2.43980090202351E-2</v>
      </c>
    </row>
    <row r="53" spans="1:11" ht="15.75" x14ac:dyDescent="0.25">
      <c r="A53" s="15" t="s">
        <v>60</v>
      </c>
      <c r="B53" s="5" t="s">
        <v>61</v>
      </c>
      <c r="C53" s="32">
        <v>1068.5370077028078</v>
      </c>
      <c r="D53" s="33">
        <v>2.7318742845873873</v>
      </c>
      <c r="E53" s="33">
        <v>0</v>
      </c>
      <c r="F53" s="34">
        <v>1071.2688819873952</v>
      </c>
      <c r="G53" s="7"/>
      <c r="H53" s="41">
        <f t="shared" si="2"/>
        <v>2.9414030259831199E-2</v>
      </c>
      <c r="I53" s="42">
        <f t="shared" si="2"/>
        <v>1.9292025534067576E-4</v>
      </c>
      <c r="J53" s="42">
        <f t="shared" si="2"/>
        <v>0</v>
      </c>
      <c r="K53" s="43">
        <f t="shared" si="2"/>
        <v>1.8427934105232618E-2</v>
      </c>
    </row>
    <row r="54" spans="1:11" ht="15" customHeight="1" x14ac:dyDescent="0.25">
      <c r="A54" s="50" t="s">
        <v>62</v>
      </c>
      <c r="B54" s="4" t="s">
        <v>63</v>
      </c>
      <c r="C54" s="26">
        <v>97.493597053078531</v>
      </c>
      <c r="D54" s="27">
        <v>0</v>
      </c>
      <c r="E54" s="27">
        <v>0</v>
      </c>
      <c r="F54" s="28">
        <v>97.493597053078531</v>
      </c>
      <c r="G54" s="7"/>
      <c r="H54" s="38">
        <f t="shared" si="2"/>
        <v>2.6837438415203952E-3</v>
      </c>
      <c r="I54" s="39">
        <f t="shared" si="2"/>
        <v>0</v>
      </c>
      <c r="J54" s="39">
        <f t="shared" si="2"/>
        <v>0</v>
      </c>
      <c r="K54" s="40">
        <f t="shared" si="2"/>
        <v>1.67708183480809E-3</v>
      </c>
    </row>
    <row r="55" spans="1:11" ht="15" customHeight="1" x14ac:dyDescent="0.25">
      <c r="A55" s="51"/>
      <c r="B55" s="2" t="s">
        <v>64</v>
      </c>
      <c r="C55" s="26">
        <v>18.394229317215753</v>
      </c>
      <c r="D55" s="27">
        <v>0</v>
      </c>
      <c r="E55" s="27">
        <v>0</v>
      </c>
      <c r="F55" s="28">
        <v>18.394229317215753</v>
      </c>
      <c r="G55" s="7"/>
      <c r="H55" s="38">
        <f t="shared" si="2"/>
        <v>5.0634504359004862E-4</v>
      </c>
      <c r="I55" s="39">
        <f t="shared" si="2"/>
        <v>0</v>
      </c>
      <c r="J55" s="39">
        <f t="shared" si="2"/>
        <v>0</v>
      </c>
      <c r="K55" s="40">
        <f t="shared" si="2"/>
        <v>3.1641696260731881E-4</v>
      </c>
    </row>
    <row r="56" spans="1:11" ht="15" customHeight="1" x14ac:dyDescent="0.25">
      <c r="A56" s="51"/>
      <c r="B56" s="2" t="s">
        <v>65</v>
      </c>
      <c r="C56" s="26">
        <v>159.15722135947152</v>
      </c>
      <c r="D56" s="27">
        <v>0</v>
      </c>
      <c r="E56" s="27">
        <v>0</v>
      </c>
      <c r="F56" s="28">
        <v>159.15722135947152</v>
      </c>
      <c r="G56" s="7"/>
      <c r="H56" s="38">
        <f t="shared" si="2"/>
        <v>4.381182206503605E-3</v>
      </c>
      <c r="I56" s="39">
        <f t="shared" si="2"/>
        <v>0</v>
      </c>
      <c r="J56" s="39">
        <f t="shared" si="2"/>
        <v>0</v>
      </c>
      <c r="K56" s="40">
        <f t="shared" si="2"/>
        <v>2.73781758893541E-3</v>
      </c>
    </row>
    <row r="57" spans="1:11" ht="15" customHeight="1" x14ac:dyDescent="0.25">
      <c r="A57" s="51"/>
      <c r="B57" s="2" t="s">
        <v>66</v>
      </c>
      <c r="C57" s="26">
        <v>0</v>
      </c>
      <c r="D57" s="27">
        <v>0</v>
      </c>
      <c r="E57" s="27">
        <v>0</v>
      </c>
      <c r="F57" s="28">
        <v>0</v>
      </c>
      <c r="G57" s="7"/>
      <c r="H57" s="38">
        <f t="shared" si="2"/>
        <v>0</v>
      </c>
      <c r="I57" s="39">
        <f t="shared" si="2"/>
        <v>0</v>
      </c>
      <c r="J57" s="39">
        <f t="shared" si="2"/>
        <v>0</v>
      </c>
      <c r="K57" s="40">
        <f t="shared" si="2"/>
        <v>0</v>
      </c>
    </row>
    <row r="58" spans="1:11" ht="15" customHeight="1" x14ac:dyDescent="0.25">
      <c r="A58" s="51"/>
      <c r="B58" s="2" t="s">
        <v>67</v>
      </c>
      <c r="C58" s="26">
        <v>35.113468319729186</v>
      </c>
      <c r="D58" s="27">
        <v>0</v>
      </c>
      <c r="E58" s="27">
        <v>0</v>
      </c>
      <c r="F58" s="28">
        <v>35.113468319729186</v>
      </c>
      <c r="G58" s="7"/>
      <c r="H58" s="38">
        <f t="shared" si="2"/>
        <v>9.6658198287821869E-4</v>
      </c>
      <c r="I58" s="39">
        <f t="shared" si="2"/>
        <v>0</v>
      </c>
      <c r="J58" s="39">
        <f t="shared" si="2"/>
        <v>0</v>
      </c>
      <c r="K58" s="40">
        <f t="shared" si="2"/>
        <v>6.0402079373547614E-4</v>
      </c>
    </row>
    <row r="59" spans="1:11" ht="15" customHeight="1" x14ac:dyDescent="0.25">
      <c r="A59" s="52"/>
      <c r="B59" s="3" t="s">
        <v>68</v>
      </c>
      <c r="C59" s="32">
        <v>209.43786440003069</v>
      </c>
      <c r="D59" s="33">
        <v>0</v>
      </c>
      <c r="E59" s="33">
        <v>0</v>
      </c>
      <c r="F59" s="34">
        <v>209.43786440003069</v>
      </c>
      <c r="G59" s="7"/>
      <c r="H59" s="41">
        <f t="shared" si="2"/>
        <v>5.7652768566817114E-3</v>
      </c>
      <c r="I59" s="42">
        <f t="shared" si="2"/>
        <v>0</v>
      </c>
      <c r="J59" s="42">
        <f t="shared" si="2"/>
        <v>0</v>
      </c>
      <c r="K59" s="43">
        <f t="shared" si="2"/>
        <v>3.602743652129925E-3</v>
      </c>
    </row>
    <row r="60" spans="1:11" ht="15" customHeight="1" x14ac:dyDescent="0.25">
      <c r="A60" s="50" t="s">
        <v>69</v>
      </c>
      <c r="B60" s="4" t="s">
        <v>70</v>
      </c>
      <c r="C60" s="26">
        <v>765.54504994159311</v>
      </c>
      <c r="D60" s="27">
        <v>0</v>
      </c>
      <c r="E60" s="27">
        <v>0</v>
      </c>
      <c r="F60" s="28">
        <v>765.54504994159311</v>
      </c>
      <c r="G60" s="7"/>
      <c r="H60" s="38">
        <f t="shared" si="2"/>
        <v>2.1073453798905645E-2</v>
      </c>
      <c r="I60" s="39">
        <f t="shared" si="2"/>
        <v>0</v>
      </c>
      <c r="J60" s="39">
        <f t="shared" si="2"/>
        <v>0</v>
      </c>
      <c r="K60" s="40">
        <f t="shared" si="2"/>
        <v>1.3168882221930051E-2</v>
      </c>
    </row>
    <row r="61" spans="1:11" ht="15" customHeight="1" x14ac:dyDescent="0.25">
      <c r="A61" s="52"/>
      <c r="B61" s="3" t="s">
        <v>71</v>
      </c>
      <c r="C61" s="32">
        <v>175.20785720881261</v>
      </c>
      <c r="D61" s="33">
        <v>53.271548549454039</v>
      </c>
      <c r="E61" s="33">
        <v>0</v>
      </c>
      <c r="F61" s="34">
        <v>228.47940575826664</v>
      </c>
      <c r="G61" s="7"/>
      <c r="H61" s="41">
        <f t="shared" si="2"/>
        <v>4.8230142489679309E-3</v>
      </c>
      <c r="I61" s="42">
        <f t="shared" si="2"/>
        <v>3.7619449791431764E-3</v>
      </c>
      <c r="J61" s="42">
        <f t="shared" si="2"/>
        <v>0</v>
      </c>
      <c r="K61" s="43">
        <f t="shared" si="2"/>
        <v>3.9302956564042004E-3</v>
      </c>
    </row>
    <row r="62" spans="1:11" ht="15" customHeight="1" x14ac:dyDescent="0.25">
      <c r="A62" s="50" t="s">
        <v>72</v>
      </c>
      <c r="B62" s="2" t="s">
        <v>73</v>
      </c>
      <c r="C62" s="26">
        <v>0</v>
      </c>
      <c r="D62" s="27">
        <v>0</v>
      </c>
      <c r="E62" s="27">
        <v>0</v>
      </c>
      <c r="F62" s="28">
        <v>0</v>
      </c>
      <c r="G62" s="7"/>
      <c r="H62" s="38">
        <f t="shared" si="2"/>
        <v>0</v>
      </c>
      <c r="I62" s="39">
        <f t="shared" si="2"/>
        <v>0</v>
      </c>
      <c r="J62" s="39">
        <f t="shared" si="2"/>
        <v>0</v>
      </c>
      <c r="K62" s="40">
        <f t="shared" si="2"/>
        <v>0</v>
      </c>
    </row>
    <row r="63" spans="1:11" ht="15" customHeight="1" x14ac:dyDescent="0.25">
      <c r="A63" s="51"/>
      <c r="B63" s="2" t="s">
        <v>74</v>
      </c>
      <c r="C63" s="26">
        <v>0</v>
      </c>
      <c r="D63" s="27">
        <v>0</v>
      </c>
      <c r="E63" s="27">
        <v>0</v>
      </c>
      <c r="F63" s="28">
        <v>0</v>
      </c>
      <c r="G63" s="7"/>
      <c r="H63" s="38">
        <f t="shared" si="2"/>
        <v>0</v>
      </c>
      <c r="I63" s="39">
        <f t="shared" si="2"/>
        <v>0</v>
      </c>
      <c r="J63" s="39">
        <f t="shared" si="2"/>
        <v>0</v>
      </c>
      <c r="K63" s="40">
        <f t="shared" si="2"/>
        <v>0</v>
      </c>
    </row>
    <row r="64" spans="1:11" ht="15" customHeight="1" x14ac:dyDescent="0.25">
      <c r="A64" s="52"/>
      <c r="B64" s="2" t="s">
        <v>75</v>
      </c>
      <c r="C64" s="32">
        <v>0</v>
      </c>
      <c r="D64" s="33">
        <v>0</v>
      </c>
      <c r="E64" s="33">
        <v>0</v>
      </c>
      <c r="F64" s="34">
        <v>0</v>
      </c>
      <c r="G64" s="7"/>
      <c r="H64" s="41">
        <f t="shared" si="2"/>
        <v>0</v>
      </c>
      <c r="I64" s="42">
        <f t="shared" si="2"/>
        <v>0</v>
      </c>
      <c r="J64" s="42">
        <f t="shared" si="2"/>
        <v>0</v>
      </c>
      <c r="K64" s="43">
        <f t="shared" si="2"/>
        <v>0</v>
      </c>
    </row>
    <row r="65" spans="1:11" ht="15" customHeight="1" x14ac:dyDescent="0.25">
      <c r="A65" s="50" t="s">
        <v>76</v>
      </c>
      <c r="B65" s="4" t="s">
        <v>77</v>
      </c>
      <c r="C65" s="26">
        <v>23.223209017877451</v>
      </c>
      <c r="D65" s="27">
        <v>0</v>
      </c>
      <c r="E65" s="27">
        <v>0</v>
      </c>
      <c r="F65" s="28">
        <v>23.223209017877451</v>
      </c>
      <c r="G65" s="7"/>
      <c r="H65" s="38">
        <f t="shared" si="2"/>
        <v>6.3927422995930464E-4</v>
      </c>
      <c r="I65" s="39">
        <f t="shared" si="2"/>
        <v>0</v>
      </c>
      <c r="J65" s="39">
        <f t="shared" si="2"/>
        <v>0</v>
      </c>
      <c r="K65" s="40">
        <f t="shared" si="2"/>
        <v>3.9948492174957529E-4</v>
      </c>
    </row>
    <row r="66" spans="1:11" ht="15" customHeight="1" x14ac:dyDescent="0.25">
      <c r="A66" s="51"/>
      <c r="B66" s="2" t="s">
        <v>78</v>
      </c>
      <c r="C66" s="26">
        <v>111.44709510174916</v>
      </c>
      <c r="D66" s="27">
        <v>0</v>
      </c>
      <c r="E66" s="27">
        <v>0</v>
      </c>
      <c r="F66" s="28">
        <v>111.44709510174916</v>
      </c>
      <c r="G66" s="7"/>
      <c r="H66" s="38">
        <f t="shared" si="2"/>
        <v>3.0678471630482592E-3</v>
      </c>
      <c r="I66" s="39">
        <f t="shared" si="2"/>
        <v>0</v>
      </c>
      <c r="J66" s="39">
        <f t="shared" si="2"/>
        <v>0</v>
      </c>
      <c r="K66" s="40">
        <f t="shared" si="2"/>
        <v>1.9171094757691198E-3</v>
      </c>
    </row>
    <row r="67" spans="1:11" ht="15" customHeight="1" x14ac:dyDescent="0.25">
      <c r="A67" s="52"/>
      <c r="B67" s="3" t="s">
        <v>79</v>
      </c>
      <c r="C67" s="32">
        <v>481.99089248604412</v>
      </c>
      <c r="D67" s="33">
        <v>18.667807611347143</v>
      </c>
      <c r="E67" s="33">
        <v>0</v>
      </c>
      <c r="F67" s="34">
        <v>500.65870009739126</v>
      </c>
      <c r="G67" s="7"/>
      <c r="H67" s="41">
        <f t="shared" si="2"/>
        <v>1.3267949162590612E-2</v>
      </c>
      <c r="I67" s="42">
        <f t="shared" si="2"/>
        <v>1.3182884114946174E-3</v>
      </c>
      <c r="J67" s="42">
        <f t="shared" si="2"/>
        <v>0</v>
      </c>
      <c r="K67" s="43">
        <f t="shared" si="2"/>
        <v>8.6123154417498543E-3</v>
      </c>
    </row>
    <row r="68" spans="1:11" ht="15" customHeight="1" x14ac:dyDescent="0.25">
      <c r="A68" s="50" t="s">
        <v>80</v>
      </c>
      <c r="B68" s="4" t="s">
        <v>81</v>
      </c>
      <c r="C68" s="26">
        <v>0</v>
      </c>
      <c r="D68" s="27">
        <v>0</v>
      </c>
      <c r="E68" s="27">
        <v>0</v>
      </c>
      <c r="F68" s="28">
        <v>0</v>
      </c>
      <c r="G68" s="7"/>
      <c r="H68" s="38">
        <f t="shared" si="2"/>
        <v>0</v>
      </c>
      <c r="I68" s="39">
        <f t="shared" si="2"/>
        <v>0</v>
      </c>
      <c r="J68" s="39">
        <f t="shared" si="2"/>
        <v>0</v>
      </c>
      <c r="K68" s="40">
        <f t="shared" si="2"/>
        <v>0</v>
      </c>
    </row>
    <row r="69" spans="1:11" ht="15" customHeight="1" x14ac:dyDescent="0.25">
      <c r="A69" s="52"/>
      <c r="B69" s="3" t="s">
        <v>82</v>
      </c>
      <c r="C69" s="32">
        <v>792.84073516846934</v>
      </c>
      <c r="D69" s="33">
        <v>8.1956228537621616</v>
      </c>
      <c r="E69" s="33">
        <v>250.18078808523973</v>
      </c>
      <c r="F69" s="34">
        <v>1051.2171461074713</v>
      </c>
      <c r="G69" s="7"/>
      <c r="H69" s="41">
        <f t="shared" si="2"/>
        <v>2.1824832651896636E-2</v>
      </c>
      <c r="I69" s="42">
        <f t="shared" si="2"/>
        <v>5.7876076602202727E-4</v>
      </c>
      <c r="J69" s="42">
        <f t="shared" si="2"/>
        <v>3.2725701470184852E-2</v>
      </c>
      <c r="K69" s="43">
        <f t="shared" si="2"/>
        <v>1.8083004766106053E-2</v>
      </c>
    </row>
    <row r="70" spans="1:11" ht="16.5" thickBot="1" x14ac:dyDescent="0.3">
      <c r="A70" s="16" t="s">
        <v>83</v>
      </c>
      <c r="B70" s="6"/>
      <c r="C70" s="26">
        <v>2862.381295934611</v>
      </c>
      <c r="D70" s="27">
        <v>64.199045687803576</v>
      </c>
      <c r="E70" s="27">
        <v>0</v>
      </c>
      <c r="F70" s="28">
        <v>2926.5803416224144</v>
      </c>
      <c r="G70" s="7"/>
      <c r="H70" s="38">
        <f t="shared" si="2"/>
        <v>7.8793873723475572E-2</v>
      </c>
      <c r="I70" s="39">
        <f t="shared" si="2"/>
        <v>4.5336260005058781E-3</v>
      </c>
      <c r="J70" s="39">
        <f t="shared" si="2"/>
        <v>0</v>
      </c>
      <c r="K70" s="40">
        <f t="shared" si="2"/>
        <v>5.0342944330685389E-2</v>
      </c>
    </row>
    <row r="71" spans="1:11" ht="15.75" thickBot="1" x14ac:dyDescent="0.3">
      <c r="A71" s="7"/>
      <c r="B71" s="7"/>
      <c r="C71" s="29">
        <v>36327.460000000014</v>
      </c>
      <c r="D71" s="30">
        <v>14160.640000000003</v>
      </c>
      <c r="E71" s="30">
        <v>7644.7799999999988</v>
      </c>
      <c r="F71" s="31">
        <v>58132.880000000005</v>
      </c>
      <c r="G71" s="7"/>
      <c r="H71" s="44">
        <f>SUM(H7:H70)</f>
        <v>1</v>
      </c>
      <c r="I71" s="45">
        <f t="shared" ref="I71:K71" si="3">SUM(I7:I70)</f>
        <v>1</v>
      </c>
      <c r="J71" s="45">
        <f t="shared" si="3"/>
        <v>1</v>
      </c>
      <c r="K71" s="46">
        <f t="shared" si="3"/>
        <v>1.0000000000000002</v>
      </c>
    </row>
    <row r="73" spans="1:11" x14ac:dyDescent="0.25">
      <c r="A73" s="7"/>
      <c r="B73" s="7"/>
      <c r="C73" s="7"/>
      <c r="D73" s="7"/>
      <c r="E73" s="7"/>
      <c r="F73" s="7"/>
      <c r="G73" s="7"/>
      <c r="H73" s="7"/>
      <c r="I73" s="7"/>
      <c r="J73" s="7"/>
      <c r="K73" s="7"/>
    </row>
    <row r="74" spans="1:11" x14ac:dyDescent="0.25">
      <c r="A74" s="7"/>
      <c r="B74" s="7"/>
      <c r="C74" s="7"/>
      <c r="D74" s="7"/>
      <c r="E74" s="7"/>
      <c r="F74" s="7"/>
      <c r="G74" s="7"/>
      <c r="H74" s="7"/>
      <c r="I74" s="7"/>
      <c r="J74" s="7"/>
      <c r="K74" s="7"/>
    </row>
    <row r="75" spans="1:11" x14ac:dyDescent="0.25">
      <c r="A75" s="7"/>
      <c r="B75" s="7"/>
      <c r="C75" s="7"/>
      <c r="D75" s="7"/>
      <c r="E75" s="7"/>
      <c r="F75" s="7"/>
      <c r="G75" s="7"/>
      <c r="H75" s="7"/>
      <c r="I75" s="7"/>
      <c r="J75" s="7"/>
      <c r="K75" s="7"/>
    </row>
    <row r="76" spans="1:11" x14ac:dyDescent="0.25">
      <c r="A76" s="7"/>
      <c r="B76" s="7"/>
      <c r="C76" s="7"/>
      <c r="D76" s="7"/>
      <c r="E76" s="7"/>
      <c r="F76" s="7"/>
      <c r="G76" s="7"/>
      <c r="H76" s="7"/>
      <c r="I76" s="7"/>
      <c r="J76" s="7"/>
      <c r="K76" s="7"/>
    </row>
    <row r="77" spans="1:11" x14ac:dyDescent="0.25">
      <c r="A77" s="7"/>
      <c r="B77" s="7"/>
      <c r="C77" s="7"/>
      <c r="D77" s="7"/>
      <c r="E77" s="7"/>
      <c r="F77" s="7"/>
      <c r="G77" s="7"/>
      <c r="H77" s="7"/>
      <c r="I77" s="7"/>
      <c r="J77" s="7"/>
      <c r="K77" s="7"/>
    </row>
    <row r="78" spans="1:11" x14ac:dyDescent="0.25">
      <c r="A78" s="7"/>
      <c r="B78" s="7"/>
      <c r="C78" s="7"/>
      <c r="D78" s="7"/>
      <c r="E78" s="7"/>
      <c r="F78" s="7"/>
      <c r="G78" s="7"/>
      <c r="H78" s="7"/>
      <c r="I78" s="7"/>
      <c r="J78" s="7"/>
      <c r="K78" s="7"/>
    </row>
    <row r="79" spans="1:11" x14ac:dyDescent="0.25">
      <c r="A79" s="47" t="s">
        <v>94</v>
      </c>
      <c r="B79" s="7"/>
      <c r="C79" s="7"/>
      <c r="D79" s="7"/>
      <c r="E79" s="7"/>
      <c r="F79" s="7"/>
      <c r="G79" s="7"/>
      <c r="H79" s="7"/>
      <c r="I79" s="7"/>
      <c r="J79" s="7"/>
      <c r="K79" s="7"/>
    </row>
    <row r="80" spans="1:11" ht="46.5" customHeight="1" x14ac:dyDescent="0.25">
      <c r="A80" s="49" t="s">
        <v>95</v>
      </c>
      <c r="B80" s="49"/>
      <c r="C80" s="49"/>
      <c r="D80" s="49"/>
      <c r="E80" s="49"/>
      <c r="F80" s="49"/>
      <c r="G80" s="49"/>
      <c r="H80" s="49"/>
      <c r="I80" s="49"/>
      <c r="J80" s="49"/>
      <c r="K80" s="7"/>
    </row>
    <row r="81" spans="1:11" x14ac:dyDescent="0.25">
      <c r="A81" s="47" t="s">
        <v>96</v>
      </c>
      <c r="B81" s="7"/>
      <c r="C81" s="7"/>
      <c r="D81" s="7"/>
      <c r="E81" s="7"/>
      <c r="F81" s="7"/>
      <c r="G81" s="7"/>
      <c r="H81" s="7"/>
      <c r="I81" s="7"/>
      <c r="J81" s="7"/>
      <c r="K81" s="7"/>
    </row>
    <row r="82" spans="1:11" ht="42" customHeight="1" x14ac:dyDescent="0.25">
      <c r="A82" s="49" t="s">
        <v>97</v>
      </c>
      <c r="B82" s="49"/>
      <c r="C82" s="49"/>
      <c r="D82" s="49"/>
      <c r="E82" s="49"/>
      <c r="F82" s="49"/>
      <c r="G82" s="49"/>
      <c r="H82" s="49"/>
      <c r="I82" s="49"/>
      <c r="J82" s="49"/>
      <c r="K82" s="7"/>
    </row>
    <row r="83" spans="1:11" x14ac:dyDescent="0.25">
      <c r="A83" s="47" t="s">
        <v>98</v>
      </c>
      <c r="B83" s="7"/>
      <c r="C83" s="7"/>
      <c r="D83" s="7"/>
      <c r="E83" s="7"/>
      <c r="F83" s="7"/>
      <c r="G83" s="7"/>
      <c r="H83" s="7"/>
      <c r="I83" s="7"/>
      <c r="J83" s="7"/>
      <c r="K83" s="7"/>
    </row>
    <row r="84" spans="1:11" x14ac:dyDescent="0.25">
      <c r="A84" s="49" t="s">
        <v>99</v>
      </c>
      <c r="B84" s="49"/>
      <c r="C84" s="49"/>
      <c r="D84" s="49"/>
      <c r="E84" s="49"/>
      <c r="F84" s="49"/>
      <c r="G84" s="49"/>
      <c r="H84" s="49"/>
      <c r="I84" s="49"/>
      <c r="J84" s="49"/>
      <c r="K84" s="7"/>
    </row>
    <row r="85" spans="1:11" x14ac:dyDescent="0.25">
      <c r="A85" s="7"/>
      <c r="B85" s="7"/>
      <c r="C85" s="7"/>
      <c r="D85" s="7"/>
      <c r="E85" s="7"/>
      <c r="F85" s="7"/>
      <c r="G85" s="7"/>
      <c r="H85" s="7"/>
      <c r="I85" s="7"/>
      <c r="J85" s="7"/>
      <c r="K85" s="7"/>
    </row>
    <row r="86" spans="1:11" x14ac:dyDescent="0.25">
      <c r="A86" s="7"/>
      <c r="B86" s="7"/>
      <c r="C86" s="7"/>
      <c r="D86" s="7"/>
      <c r="E86" s="7"/>
      <c r="F86" s="7"/>
      <c r="G86" s="7"/>
      <c r="H86" s="7"/>
      <c r="I86" s="7"/>
      <c r="J86" s="7"/>
      <c r="K86" s="7"/>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6"/>
  <sheetViews>
    <sheetView workbookViewId="0">
      <pane xSplit="2" topLeftCell="C1" activePane="topRight" state="frozen"/>
      <selection pane="topRight" activeCell="A6" sqref="A6"/>
    </sheetView>
  </sheetViews>
  <sheetFormatPr defaultRowHeight="15" x14ac:dyDescent="0.25"/>
  <cols>
    <col min="1" max="1" width="23.5703125" bestFit="1" customWidth="1"/>
    <col min="2" max="2" width="55.5703125" bestFit="1" customWidth="1"/>
    <col min="3" max="3" width="14.42578125" bestFit="1" customWidth="1"/>
    <col min="4" max="4" width="12.28515625" bestFit="1" customWidth="1"/>
    <col min="5" max="5" width="13.28515625" bestFit="1" customWidth="1"/>
    <col min="6" max="6" width="14.7109375" bestFit="1" customWidth="1"/>
    <col min="8" max="11" width="14.28515625" bestFit="1" customWidth="1"/>
  </cols>
  <sheetData>
    <row r="3" spans="1:11" x14ac:dyDescent="0.25">
      <c r="A3" s="7"/>
      <c r="B3" s="7"/>
      <c r="C3" s="9" t="s">
        <v>84</v>
      </c>
      <c r="D3" s="9"/>
      <c r="E3" s="9"/>
      <c r="F3" s="9"/>
      <c r="G3" s="9"/>
      <c r="H3" s="9" t="s">
        <v>85</v>
      </c>
      <c r="I3" s="9"/>
      <c r="J3" s="9"/>
      <c r="K3" s="9"/>
    </row>
    <row r="4" spans="1:11" ht="15.75" thickBot="1" x14ac:dyDescent="0.3">
      <c r="A4" s="7"/>
      <c r="B4" s="7"/>
      <c r="C4" s="9"/>
      <c r="D4" s="9"/>
      <c r="E4" s="9"/>
      <c r="F4" s="9"/>
      <c r="G4" s="9"/>
      <c r="H4" s="9"/>
      <c r="I4" s="9"/>
      <c r="J4" s="9"/>
      <c r="K4" s="9"/>
    </row>
    <row r="5" spans="1:11" ht="15.75" thickBot="1" x14ac:dyDescent="0.3">
      <c r="A5" s="7"/>
      <c r="B5" s="7"/>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G6" s="7"/>
      <c r="H6" s="17" t="s">
        <v>93</v>
      </c>
      <c r="I6" s="18" t="s">
        <v>93</v>
      </c>
      <c r="J6" s="18" t="s">
        <v>93</v>
      </c>
      <c r="K6" s="19" t="s">
        <v>93</v>
      </c>
    </row>
    <row r="7" spans="1:11" x14ac:dyDescent="0.25">
      <c r="A7" s="53" t="s">
        <v>2</v>
      </c>
      <c r="B7" s="1" t="s">
        <v>3</v>
      </c>
      <c r="C7" s="23">
        <v>747.87353187540725</v>
      </c>
      <c r="D7" s="24">
        <v>4814.9566154408167</v>
      </c>
      <c r="E7" s="24">
        <v>0</v>
      </c>
      <c r="F7" s="25">
        <v>5562.8301473162237</v>
      </c>
      <c r="G7" s="7"/>
      <c r="H7" s="35">
        <f t="shared" ref="H7:K38" si="1">C7/C$71</f>
        <v>1.0395610585124523E-2</v>
      </c>
      <c r="I7" s="36">
        <f t="shared" si="1"/>
        <v>0.16832099138778905</v>
      </c>
      <c r="J7" s="36">
        <f t="shared" si="1"/>
        <v>0</v>
      </c>
      <c r="K7" s="37">
        <f t="shared" si="1"/>
        <v>4.9278609704738525E-2</v>
      </c>
    </row>
    <row r="8" spans="1:11" x14ac:dyDescent="0.25">
      <c r="A8" s="54"/>
      <c r="B8" s="2" t="s">
        <v>4</v>
      </c>
      <c r="C8" s="26">
        <v>702.11686489111185</v>
      </c>
      <c r="D8" s="27">
        <v>3243.4814740247048</v>
      </c>
      <c r="E8" s="27">
        <v>0</v>
      </c>
      <c r="F8" s="28">
        <v>3945.5983389158164</v>
      </c>
      <c r="G8" s="7"/>
      <c r="H8" s="38">
        <f t="shared" si="1"/>
        <v>9.7595826053013188E-3</v>
      </c>
      <c r="I8" s="39">
        <f t="shared" si="1"/>
        <v>0.11338544889584296</v>
      </c>
      <c r="J8" s="39">
        <f t="shared" si="1"/>
        <v>0</v>
      </c>
      <c r="K8" s="40">
        <f t="shared" si="1"/>
        <v>3.495228066398922E-2</v>
      </c>
    </row>
    <row r="9" spans="1:11" x14ac:dyDescent="0.25">
      <c r="A9" s="54"/>
      <c r="B9" s="2" t="s">
        <v>5</v>
      </c>
      <c r="C9" s="26">
        <v>1996.9039825654108</v>
      </c>
      <c r="D9" s="27">
        <v>1629.0488161267667</v>
      </c>
      <c r="E9" s="27">
        <v>0</v>
      </c>
      <c r="F9" s="28">
        <v>3625.9527986921776</v>
      </c>
      <c r="G9" s="7"/>
      <c r="H9" s="38">
        <f t="shared" si="1"/>
        <v>2.7757415249845575E-2</v>
      </c>
      <c r="I9" s="39">
        <f t="shared" si="1"/>
        <v>5.6948199879981211E-2</v>
      </c>
      <c r="J9" s="39">
        <f t="shared" si="1"/>
        <v>0</v>
      </c>
      <c r="K9" s="40">
        <f t="shared" si="1"/>
        <v>3.2120684623232816E-2</v>
      </c>
    </row>
    <row r="10" spans="1:11" x14ac:dyDescent="0.25">
      <c r="A10" s="55"/>
      <c r="B10" s="3" t="s">
        <v>6</v>
      </c>
      <c r="C10" s="32">
        <v>3659.4634073575762</v>
      </c>
      <c r="D10" s="33">
        <v>336.83936867372881</v>
      </c>
      <c r="E10" s="33">
        <v>0</v>
      </c>
      <c r="F10" s="34">
        <v>3996.3027760313053</v>
      </c>
      <c r="G10" s="7"/>
      <c r="H10" s="41">
        <f t="shared" si="1"/>
        <v>5.0867365820535519E-2</v>
      </c>
      <c r="I10" s="42">
        <f t="shared" si="1"/>
        <v>1.1775212323155751E-2</v>
      </c>
      <c r="J10" s="42">
        <f t="shared" si="1"/>
        <v>0</v>
      </c>
      <c r="K10" s="43">
        <f t="shared" si="1"/>
        <v>3.5401448461808482E-2</v>
      </c>
    </row>
    <row r="11" spans="1:11" x14ac:dyDescent="0.25">
      <c r="A11" s="56" t="s">
        <v>7</v>
      </c>
      <c r="B11" s="4" t="s">
        <v>8</v>
      </c>
      <c r="C11" s="26">
        <v>257.84030737751755</v>
      </c>
      <c r="D11" s="27">
        <v>2134.2591241310179</v>
      </c>
      <c r="E11" s="27">
        <v>0</v>
      </c>
      <c r="F11" s="28">
        <v>2392.0994315085354</v>
      </c>
      <c r="G11" s="7"/>
      <c r="H11" s="38">
        <f t="shared" si="1"/>
        <v>3.584038362641275E-3</v>
      </c>
      <c r="I11" s="39">
        <f t="shared" si="1"/>
        <v>7.4609314339435281E-2</v>
      </c>
      <c r="J11" s="39">
        <f t="shared" si="1"/>
        <v>0</v>
      </c>
      <c r="K11" s="40">
        <f t="shared" si="1"/>
        <v>2.1190532721389429E-2</v>
      </c>
    </row>
    <row r="12" spans="1:11" x14ac:dyDescent="0.25">
      <c r="A12" s="54"/>
      <c r="B12" s="2" t="s">
        <v>9</v>
      </c>
      <c r="C12" s="26">
        <v>1576.4333620528421</v>
      </c>
      <c r="D12" s="27">
        <v>2453.4238891438818</v>
      </c>
      <c r="E12" s="27">
        <v>34.38421864660841</v>
      </c>
      <c r="F12" s="28">
        <v>4064.2414698433327</v>
      </c>
      <c r="G12" s="7"/>
      <c r="H12" s="38">
        <f t="shared" si="1"/>
        <v>2.191277889485483E-2</v>
      </c>
      <c r="I12" s="39">
        <f t="shared" si="1"/>
        <v>8.5766658829464007E-2</v>
      </c>
      <c r="J12" s="39">
        <f t="shared" si="1"/>
        <v>2.7868077011664102E-3</v>
      </c>
      <c r="K12" s="40">
        <f t="shared" si="1"/>
        <v>3.6003286786465548E-2</v>
      </c>
    </row>
    <row r="13" spans="1:11" x14ac:dyDescent="0.25">
      <c r="A13" s="54"/>
      <c r="B13" s="2" t="s">
        <v>10</v>
      </c>
      <c r="C13" s="26">
        <v>277.99507049923528</v>
      </c>
      <c r="D13" s="27">
        <v>77.233902742639884</v>
      </c>
      <c r="E13" s="27">
        <v>0</v>
      </c>
      <c r="F13" s="28">
        <v>355.22897324187517</v>
      </c>
      <c r="G13" s="7"/>
      <c r="H13" s="38">
        <f t="shared" si="1"/>
        <v>3.8641941107975175E-3</v>
      </c>
      <c r="I13" s="39">
        <f t="shared" si="1"/>
        <v>2.6999385698928146E-3</v>
      </c>
      <c r="J13" s="39">
        <f t="shared" si="1"/>
        <v>0</v>
      </c>
      <c r="K13" s="40">
        <f t="shared" si="1"/>
        <v>3.1468136658184169E-3</v>
      </c>
    </row>
    <row r="14" spans="1:11" x14ac:dyDescent="0.25">
      <c r="A14" s="54"/>
      <c r="B14" s="2" t="s">
        <v>11</v>
      </c>
      <c r="C14" s="26">
        <v>10.189939125451165</v>
      </c>
      <c r="D14" s="27">
        <v>514.54179823477921</v>
      </c>
      <c r="E14" s="27">
        <v>0</v>
      </c>
      <c r="F14" s="28">
        <v>524.73173736023034</v>
      </c>
      <c r="G14" s="7"/>
      <c r="H14" s="38">
        <f t="shared" si="1"/>
        <v>1.4164244958459404E-4</v>
      </c>
      <c r="I14" s="39">
        <f t="shared" si="1"/>
        <v>1.7987324187220044E-2</v>
      </c>
      <c r="J14" s="39">
        <f t="shared" si="1"/>
        <v>0</v>
      </c>
      <c r="K14" s="40">
        <f t="shared" si="1"/>
        <v>4.6483623983269232E-3</v>
      </c>
    </row>
    <row r="15" spans="1:11" x14ac:dyDescent="0.25">
      <c r="A15" s="54"/>
      <c r="B15" s="2" t="s">
        <v>12</v>
      </c>
      <c r="C15" s="26">
        <v>392.53712673068554</v>
      </c>
      <c r="D15" s="27">
        <v>147.16361403770159</v>
      </c>
      <c r="E15" s="27">
        <v>0</v>
      </c>
      <c r="F15" s="28">
        <v>539.70074076838716</v>
      </c>
      <c r="G15" s="7"/>
      <c r="H15" s="38">
        <f t="shared" si="1"/>
        <v>5.4563544981502338E-3</v>
      </c>
      <c r="I15" s="39">
        <f t="shared" si="1"/>
        <v>5.1445376125716317E-3</v>
      </c>
      <c r="J15" s="39">
        <f t="shared" si="1"/>
        <v>0</v>
      </c>
      <c r="K15" s="40">
        <f t="shared" si="1"/>
        <v>4.7809660653605713E-3</v>
      </c>
    </row>
    <row r="16" spans="1:11" x14ac:dyDescent="0.25">
      <c r="A16" s="55"/>
      <c r="B16" s="3" t="s">
        <v>13</v>
      </c>
      <c r="C16" s="32">
        <v>14.56942306713991</v>
      </c>
      <c r="D16" s="33">
        <v>89.933273477556327</v>
      </c>
      <c r="E16" s="33">
        <v>0</v>
      </c>
      <c r="F16" s="34">
        <v>104.50269654469624</v>
      </c>
      <c r="G16" s="7"/>
      <c r="H16" s="41">
        <f t="shared" si="1"/>
        <v>2.0251826304925222E-4</v>
      </c>
      <c r="I16" s="42">
        <f t="shared" si="1"/>
        <v>3.1438824810897203E-3</v>
      </c>
      <c r="J16" s="42">
        <f t="shared" si="1"/>
        <v>0</v>
      </c>
      <c r="K16" s="43">
        <f t="shared" si="1"/>
        <v>9.257423756868252E-4</v>
      </c>
    </row>
    <row r="17" spans="1:11" x14ac:dyDescent="0.25">
      <c r="A17" s="56" t="s">
        <v>14</v>
      </c>
      <c r="B17" s="4" t="s">
        <v>15</v>
      </c>
      <c r="C17" s="26">
        <v>726.20876884630979</v>
      </c>
      <c r="D17" s="27">
        <v>1382.0740590157395</v>
      </c>
      <c r="E17" s="27">
        <v>5.3873890967036226</v>
      </c>
      <c r="F17" s="28">
        <v>2113.6702169587529</v>
      </c>
      <c r="G17" s="7"/>
      <c r="H17" s="38">
        <f t="shared" si="1"/>
        <v>1.0094465498060496E-2</v>
      </c>
      <c r="I17" s="39">
        <f t="shared" si="1"/>
        <v>4.8314469758431483E-2</v>
      </c>
      <c r="J17" s="39">
        <f t="shared" si="1"/>
        <v>4.3664268128874634E-4</v>
      </c>
      <c r="K17" s="40">
        <f t="shared" si="1"/>
        <v>1.8724053567641563E-2</v>
      </c>
    </row>
    <row r="18" spans="1:11" x14ac:dyDescent="0.25">
      <c r="A18" s="54"/>
      <c r="B18" s="2" t="s">
        <v>16</v>
      </c>
      <c r="C18" s="26">
        <v>44.00694516003027</v>
      </c>
      <c r="D18" s="27">
        <v>39.633759167930847</v>
      </c>
      <c r="E18" s="27">
        <v>0</v>
      </c>
      <c r="F18" s="28">
        <v>83.640704327961117</v>
      </c>
      <c r="G18" s="7"/>
      <c r="H18" s="38">
        <f t="shared" si="1"/>
        <v>6.1170645226259895E-4</v>
      </c>
      <c r="I18" s="39">
        <f t="shared" si="1"/>
        <v>1.385514796577297E-3</v>
      </c>
      <c r="J18" s="39">
        <f t="shared" si="1"/>
        <v>0</v>
      </c>
      <c r="K18" s="40">
        <f t="shared" si="1"/>
        <v>7.4093537189797798E-4</v>
      </c>
    </row>
    <row r="19" spans="1:11" x14ac:dyDescent="0.25">
      <c r="A19" s="54"/>
      <c r="B19" s="2" t="s">
        <v>17</v>
      </c>
      <c r="C19" s="26">
        <v>204.81326913455237</v>
      </c>
      <c r="D19" s="27">
        <v>565.39395609713654</v>
      </c>
      <c r="E19" s="27">
        <v>0</v>
      </c>
      <c r="F19" s="28">
        <v>770.20722523168888</v>
      </c>
      <c r="G19" s="7"/>
      <c r="H19" s="38">
        <f t="shared" si="1"/>
        <v>2.8469505843453486E-3</v>
      </c>
      <c r="I19" s="39">
        <f t="shared" si="1"/>
        <v>1.9765011154980337E-2</v>
      </c>
      <c r="J19" s="39">
        <f t="shared" si="1"/>
        <v>0</v>
      </c>
      <c r="K19" s="40">
        <f t="shared" si="1"/>
        <v>6.8229193124426466E-3</v>
      </c>
    </row>
    <row r="20" spans="1:11" x14ac:dyDescent="0.25">
      <c r="A20" s="54"/>
      <c r="B20" s="2" t="s">
        <v>18</v>
      </c>
      <c r="C20" s="26">
        <v>449.18625605062221</v>
      </c>
      <c r="D20" s="27">
        <v>234.47184883997687</v>
      </c>
      <c r="E20" s="27">
        <v>0</v>
      </c>
      <c r="F20" s="28">
        <v>683.65810489059913</v>
      </c>
      <c r="G20" s="7"/>
      <c r="H20" s="38">
        <f t="shared" si="1"/>
        <v>6.2437901584545359E-3</v>
      </c>
      <c r="I20" s="39">
        <f t="shared" si="1"/>
        <v>8.1966541344754163E-3</v>
      </c>
      <c r="J20" s="39">
        <f t="shared" si="1"/>
        <v>0</v>
      </c>
      <c r="K20" s="40">
        <f t="shared" si="1"/>
        <v>6.0562195915038978E-3</v>
      </c>
    </row>
    <row r="21" spans="1:11" x14ac:dyDescent="0.25">
      <c r="A21" s="55"/>
      <c r="B21" s="3" t="s">
        <v>19</v>
      </c>
      <c r="C21" s="32">
        <v>115.66462107658036</v>
      </c>
      <c r="D21" s="33">
        <v>49.752772303419114</v>
      </c>
      <c r="E21" s="33">
        <v>0</v>
      </c>
      <c r="F21" s="34">
        <v>165.41739337999948</v>
      </c>
      <c r="G21" s="7"/>
      <c r="H21" s="41">
        <f t="shared" si="1"/>
        <v>1.6077642916081051E-3</v>
      </c>
      <c r="I21" s="42">
        <f t="shared" si="1"/>
        <v>1.7392547072068989E-3</v>
      </c>
      <c r="J21" s="42">
        <f t="shared" si="1"/>
        <v>0</v>
      </c>
      <c r="K21" s="43">
        <f t="shared" si="1"/>
        <v>1.4653582710377894E-3</v>
      </c>
    </row>
    <row r="22" spans="1:11" x14ac:dyDescent="0.25">
      <c r="A22" s="56" t="s">
        <v>20</v>
      </c>
      <c r="B22" s="4" t="s">
        <v>21</v>
      </c>
      <c r="C22" s="26">
        <v>879.44742559343422</v>
      </c>
      <c r="D22" s="27">
        <v>150.06079871127287</v>
      </c>
      <c r="E22" s="27">
        <v>20.123482802392939</v>
      </c>
      <c r="F22" s="28">
        <v>1049.6317071071001</v>
      </c>
      <c r="G22" s="7"/>
      <c r="H22" s="38">
        <f t="shared" si="1"/>
        <v>1.2224517350725954E-2</v>
      </c>
      <c r="I22" s="39">
        <f t="shared" si="1"/>
        <v>5.2458172367587288E-3</v>
      </c>
      <c r="J22" s="39">
        <f t="shared" si="1"/>
        <v>1.6309888389314934E-3</v>
      </c>
      <c r="K22" s="40">
        <f t="shared" si="1"/>
        <v>9.2982150916837772E-3</v>
      </c>
    </row>
    <row r="23" spans="1:11" x14ac:dyDescent="0.25">
      <c r="A23" s="54"/>
      <c r="B23" s="2" t="s">
        <v>22</v>
      </c>
      <c r="C23" s="26">
        <v>650.77078448640805</v>
      </c>
      <c r="D23" s="27">
        <v>168.21195749089557</v>
      </c>
      <c r="E23" s="27">
        <v>0</v>
      </c>
      <c r="F23" s="28">
        <v>818.98274197730359</v>
      </c>
      <c r="G23" s="7"/>
      <c r="H23" s="38">
        <f t="shared" si="1"/>
        <v>9.0458605196683736E-3</v>
      </c>
      <c r="I23" s="39">
        <f t="shared" si="1"/>
        <v>5.8803444577986124E-3</v>
      </c>
      <c r="J23" s="39">
        <f t="shared" si="1"/>
        <v>0</v>
      </c>
      <c r="K23" s="40">
        <f t="shared" si="1"/>
        <v>7.2549996724755143E-3</v>
      </c>
    </row>
    <row r="24" spans="1:11" x14ac:dyDescent="0.25">
      <c r="A24" s="54"/>
      <c r="B24" s="2" t="s">
        <v>23</v>
      </c>
      <c r="C24" s="26">
        <v>615.31793290092389</v>
      </c>
      <c r="D24" s="27">
        <v>59.683154923891223</v>
      </c>
      <c r="E24" s="27">
        <v>0</v>
      </c>
      <c r="F24" s="28">
        <v>675.00108782481516</v>
      </c>
      <c r="G24" s="7"/>
      <c r="H24" s="38">
        <f t="shared" si="1"/>
        <v>8.5530578952852081E-3</v>
      </c>
      <c r="I24" s="39">
        <f t="shared" si="1"/>
        <v>2.0864004825556781E-3</v>
      </c>
      <c r="J24" s="39">
        <f t="shared" si="1"/>
        <v>0</v>
      </c>
      <c r="K24" s="40">
        <f t="shared" si="1"/>
        <v>5.9795309718814115E-3</v>
      </c>
    </row>
    <row r="25" spans="1:11" x14ac:dyDescent="0.25">
      <c r="A25" s="54"/>
      <c r="B25" s="2" t="s">
        <v>24</v>
      </c>
      <c r="C25" s="26">
        <v>1040.765106731888</v>
      </c>
      <c r="D25" s="27">
        <v>178.39759694470428</v>
      </c>
      <c r="E25" s="27">
        <v>28.52391590659855</v>
      </c>
      <c r="F25" s="28">
        <v>1247.6866195831908</v>
      </c>
      <c r="G25" s="7"/>
      <c r="H25" s="38">
        <f t="shared" si="1"/>
        <v>1.446686946259349E-2</v>
      </c>
      <c r="I25" s="39">
        <f t="shared" si="1"/>
        <v>6.2364134876390191E-3</v>
      </c>
      <c r="J25" s="39">
        <f t="shared" si="1"/>
        <v>2.311835825990849E-3</v>
      </c>
      <c r="K25" s="40">
        <f t="shared" si="1"/>
        <v>1.105269446163615E-2</v>
      </c>
    </row>
    <row r="26" spans="1:11" x14ac:dyDescent="0.25">
      <c r="A26" s="55"/>
      <c r="B26" s="3" t="s">
        <v>25</v>
      </c>
      <c r="C26" s="32">
        <v>147.87145537720136</v>
      </c>
      <c r="D26" s="33">
        <v>9.9291894520151924</v>
      </c>
      <c r="E26" s="33">
        <v>0</v>
      </c>
      <c r="F26" s="34">
        <v>157.80064482921654</v>
      </c>
      <c r="G26" s="7"/>
      <c r="H26" s="41">
        <f t="shared" si="1"/>
        <v>2.0554465444206907E-3</v>
      </c>
      <c r="I26" s="42">
        <f t="shared" si="1"/>
        <v>3.4710406463078086E-4</v>
      </c>
      <c r="J26" s="42">
        <f t="shared" si="1"/>
        <v>0</v>
      </c>
      <c r="K26" s="43">
        <f t="shared" si="1"/>
        <v>1.3978849222003726E-3</v>
      </c>
    </row>
    <row r="27" spans="1:11" x14ac:dyDescent="0.25">
      <c r="A27" s="56" t="s">
        <v>26</v>
      </c>
      <c r="B27" s="4" t="s">
        <v>27</v>
      </c>
      <c r="C27" s="26">
        <v>677.29010964528311</v>
      </c>
      <c r="D27" s="27">
        <v>3.5823892251611058</v>
      </c>
      <c r="E27" s="27">
        <v>0</v>
      </c>
      <c r="F27" s="28">
        <v>680.87249887044425</v>
      </c>
      <c r="G27" s="7"/>
      <c r="H27" s="38">
        <f t="shared" si="1"/>
        <v>9.4144851140441615E-3</v>
      </c>
      <c r="I27" s="39">
        <f t="shared" si="1"/>
        <v>1.2523296762059112E-4</v>
      </c>
      <c r="J27" s="39">
        <f t="shared" si="1"/>
        <v>0</v>
      </c>
      <c r="K27" s="40">
        <f t="shared" si="1"/>
        <v>6.0315431609419094E-3</v>
      </c>
    </row>
    <row r="28" spans="1:11" x14ac:dyDescent="0.25">
      <c r="A28" s="54"/>
      <c r="B28" s="2" t="s">
        <v>28</v>
      </c>
      <c r="C28" s="26">
        <v>1302.141739129358</v>
      </c>
      <c r="D28" s="27">
        <v>84.209231171536814</v>
      </c>
      <c r="E28" s="27">
        <v>16.37931241951939</v>
      </c>
      <c r="F28" s="28">
        <v>1402.7302827204144</v>
      </c>
      <c r="G28" s="7"/>
      <c r="H28" s="38">
        <f t="shared" si="1"/>
        <v>1.8100063539727925E-2</v>
      </c>
      <c r="I28" s="39">
        <f t="shared" si="1"/>
        <v>2.9437817215927121E-3</v>
      </c>
      <c r="J28" s="39">
        <f t="shared" si="1"/>
        <v>1.327527446811117E-3</v>
      </c>
      <c r="K28" s="40">
        <f t="shared" si="1"/>
        <v>1.2426156523320391E-2</v>
      </c>
    </row>
    <row r="29" spans="1:11" x14ac:dyDescent="0.25">
      <c r="A29" s="54"/>
      <c r="B29" s="2" t="s">
        <v>29</v>
      </c>
      <c r="C29" s="32">
        <v>2721.0413180973283</v>
      </c>
      <c r="D29" s="33">
        <v>153.94100291250868</v>
      </c>
      <c r="E29" s="33">
        <v>14.630648140482878</v>
      </c>
      <c r="F29" s="34">
        <v>2889.6129691503197</v>
      </c>
      <c r="G29" s="7"/>
      <c r="H29" s="41">
        <f t="shared" si="1"/>
        <v>3.7823087358152756E-2</v>
      </c>
      <c r="I29" s="42">
        <f t="shared" si="1"/>
        <v>5.3814612041092596E-3</v>
      </c>
      <c r="J29" s="42">
        <f t="shared" si="1"/>
        <v>1.1857998964584717E-3</v>
      </c>
      <c r="K29" s="43">
        <f t="shared" si="1"/>
        <v>2.5597781333159698E-2</v>
      </c>
    </row>
    <row r="30" spans="1:11" x14ac:dyDescent="0.25">
      <c r="A30" s="56" t="s">
        <v>30</v>
      </c>
      <c r="B30" s="4" t="s">
        <v>31</v>
      </c>
      <c r="C30" s="26">
        <v>1033.9451944744808</v>
      </c>
      <c r="D30" s="27">
        <v>6257.4415666537225</v>
      </c>
      <c r="E30" s="27">
        <v>7.9226310245641498</v>
      </c>
      <c r="F30" s="28">
        <v>7299.309392152767</v>
      </c>
      <c r="G30" s="7"/>
      <c r="H30" s="38">
        <f t="shared" si="1"/>
        <v>1.437207114572441E-2</v>
      </c>
      <c r="I30" s="39">
        <f t="shared" si="1"/>
        <v>0.21874730182878024</v>
      </c>
      <c r="J30" s="39">
        <f t="shared" si="1"/>
        <v>6.4212159013050918E-4</v>
      </c>
      <c r="K30" s="40">
        <f t="shared" si="1"/>
        <v>6.466129813860394E-2</v>
      </c>
    </row>
    <row r="31" spans="1:11" x14ac:dyDescent="0.25">
      <c r="A31" s="54"/>
      <c r="B31" s="2" t="s">
        <v>32</v>
      </c>
      <c r="C31" s="26">
        <v>940.19574139460633</v>
      </c>
      <c r="D31" s="27">
        <v>1159.8842062812753</v>
      </c>
      <c r="E31" s="27">
        <v>0</v>
      </c>
      <c r="F31" s="28">
        <v>2100.0799476758816</v>
      </c>
      <c r="G31" s="7"/>
      <c r="H31" s="38">
        <f t="shared" si="1"/>
        <v>1.3068932626645038E-2</v>
      </c>
      <c r="I31" s="39">
        <f t="shared" si="1"/>
        <v>4.0547168975567024E-2</v>
      </c>
      <c r="J31" s="39">
        <f t="shared" si="1"/>
        <v>0</v>
      </c>
      <c r="K31" s="40">
        <f t="shared" si="1"/>
        <v>1.8603663485967759E-2</v>
      </c>
    </row>
    <row r="32" spans="1:11" x14ac:dyDescent="0.25">
      <c r="A32" s="55"/>
      <c r="B32" s="3" t="s">
        <v>33</v>
      </c>
      <c r="C32" s="32">
        <v>218.60993668996937</v>
      </c>
      <c r="D32" s="33">
        <v>64.981019822110014</v>
      </c>
      <c r="E32" s="33">
        <v>0</v>
      </c>
      <c r="F32" s="34">
        <v>283.5909565120794</v>
      </c>
      <c r="G32" s="7"/>
      <c r="H32" s="41">
        <f t="shared" si="1"/>
        <v>3.0387273716838141E-3</v>
      </c>
      <c r="I32" s="42">
        <f t="shared" si="1"/>
        <v>2.2716029554184819E-3</v>
      </c>
      <c r="J32" s="42">
        <f t="shared" si="1"/>
        <v>0</v>
      </c>
      <c r="K32" s="43">
        <f t="shared" si="1"/>
        <v>2.5122047036604976E-3</v>
      </c>
    </row>
    <row r="33" spans="1:11" ht="15" customHeight="1" x14ac:dyDescent="0.25">
      <c r="A33" s="50" t="s">
        <v>34</v>
      </c>
      <c r="B33" s="4" t="s">
        <v>35</v>
      </c>
      <c r="C33" s="26">
        <v>665.09731370655595</v>
      </c>
      <c r="D33" s="27">
        <v>854.69590270541744</v>
      </c>
      <c r="E33" s="27">
        <v>2.8521471688430942</v>
      </c>
      <c r="F33" s="28">
        <v>1522.6453635808166</v>
      </c>
      <c r="G33" s="7"/>
      <c r="H33" s="38">
        <f t="shared" si="1"/>
        <v>9.2450025035217039E-3</v>
      </c>
      <c r="I33" s="39">
        <f t="shared" si="1"/>
        <v>2.9878412864014197E-2</v>
      </c>
      <c r="J33" s="39">
        <f t="shared" si="1"/>
        <v>2.3116377244698335E-4</v>
      </c>
      <c r="K33" s="40">
        <f t="shared" si="1"/>
        <v>1.3488430278035484E-2</v>
      </c>
    </row>
    <row r="34" spans="1:11" ht="15" customHeight="1" x14ac:dyDescent="0.25">
      <c r="A34" s="51"/>
      <c r="B34" s="2" t="s">
        <v>36</v>
      </c>
      <c r="C34" s="26">
        <v>202.51711345869759</v>
      </c>
      <c r="D34" s="27">
        <v>28.402762326156999</v>
      </c>
      <c r="E34" s="27">
        <v>0</v>
      </c>
      <c r="F34" s="28">
        <v>230.91987578485458</v>
      </c>
      <c r="G34" s="7"/>
      <c r="H34" s="38">
        <f t="shared" si="1"/>
        <v>2.8150335031389149E-3</v>
      </c>
      <c r="I34" s="39">
        <f t="shared" si="1"/>
        <v>9.9290222004478094E-4</v>
      </c>
      <c r="J34" s="39">
        <f t="shared" si="1"/>
        <v>0</v>
      </c>
      <c r="K34" s="40">
        <f t="shared" si="1"/>
        <v>2.0456152948258761E-3</v>
      </c>
    </row>
    <row r="35" spans="1:11" ht="15" customHeight="1" x14ac:dyDescent="0.25">
      <c r="A35" s="51"/>
      <c r="B35" s="2" t="s">
        <v>37</v>
      </c>
      <c r="C35" s="26">
        <v>547.25246723277542</v>
      </c>
      <c r="D35" s="27">
        <v>90.608422568519586</v>
      </c>
      <c r="E35" s="27">
        <v>73.706905887837252</v>
      </c>
      <c r="F35" s="28">
        <v>711.56779568913225</v>
      </c>
      <c r="G35" s="7"/>
      <c r="H35" s="38">
        <f t="shared" si="1"/>
        <v>7.6069325876989584E-3</v>
      </c>
      <c r="I35" s="39">
        <f t="shared" si="1"/>
        <v>3.1674843062777331E-3</v>
      </c>
      <c r="J35" s="39">
        <f t="shared" si="1"/>
        <v>5.9738735106500259E-3</v>
      </c>
      <c r="K35" s="40">
        <f t="shared" si="1"/>
        <v>6.3034589864554725E-3</v>
      </c>
    </row>
    <row r="36" spans="1:11" ht="15" customHeight="1" x14ac:dyDescent="0.25">
      <c r="A36" s="51"/>
      <c r="B36" s="2" t="s">
        <v>38</v>
      </c>
      <c r="C36" s="26">
        <v>609.08939233352407</v>
      </c>
      <c r="D36" s="27">
        <v>437.65039052111933</v>
      </c>
      <c r="E36" s="27">
        <v>2.6936945483518113</v>
      </c>
      <c r="F36" s="28">
        <v>1049.4334774029953</v>
      </c>
      <c r="G36" s="7"/>
      <c r="H36" s="38">
        <f t="shared" si="1"/>
        <v>8.4664797781402266E-3</v>
      </c>
      <c r="I36" s="39">
        <f t="shared" si="1"/>
        <v>1.5299358539915656E-2</v>
      </c>
      <c r="J36" s="39">
        <f t="shared" si="1"/>
        <v>2.1832134064437317E-4</v>
      </c>
      <c r="K36" s="40">
        <f t="shared" si="1"/>
        <v>9.2964590639134214E-3</v>
      </c>
    </row>
    <row r="37" spans="1:11" ht="15" customHeight="1" x14ac:dyDescent="0.25">
      <c r="A37" s="51"/>
      <c r="B37" s="2" t="s">
        <v>39</v>
      </c>
      <c r="C37" s="26">
        <v>90.339487934229666</v>
      </c>
      <c r="D37" s="27">
        <v>14.012347483957335</v>
      </c>
      <c r="E37" s="27">
        <v>0</v>
      </c>
      <c r="F37" s="28">
        <v>104.35183541818699</v>
      </c>
      <c r="G37" s="7"/>
      <c r="H37" s="38">
        <f t="shared" si="1"/>
        <v>1.255739235307318E-3</v>
      </c>
      <c r="I37" s="39">
        <f t="shared" si="1"/>
        <v>4.8984288095272059E-4</v>
      </c>
      <c r="J37" s="39">
        <f t="shared" si="1"/>
        <v>0</v>
      </c>
      <c r="K37" s="40">
        <f t="shared" si="1"/>
        <v>9.2440596483551552E-4</v>
      </c>
    </row>
    <row r="38" spans="1:11" ht="15" customHeight="1" x14ac:dyDescent="0.25">
      <c r="A38" s="52"/>
      <c r="B38" s="3" t="s">
        <v>40</v>
      </c>
      <c r="C38" s="32">
        <v>65.832355138664937</v>
      </c>
      <c r="D38" s="33">
        <v>3.7463316070603425</v>
      </c>
      <c r="E38" s="33">
        <v>0</v>
      </c>
      <c r="F38" s="34">
        <v>69.578686745725278</v>
      </c>
      <c r="G38" s="7"/>
      <c r="H38" s="41">
        <f t="shared" si="1"/>
        <v>9.1508456811812246E-4</v>
      </c>
      <c r="I38" s="42">
        <f t="shared" si="1"/>
        <v>1.3096405648715793E-4</v>
      </c>
      <c r="J38" s="42">
        <f t="shared" si="1"/>
        <v>0</v>
      </c>
      <c r="K38" s="43">
        <f t="shared" si="1"/>
        <v>6.1636628426719965E-4</v>
      </c>
    </row>
    <row r="39" spans="1:11" x14ac:dyDescent="0.25">
      <c r="A39" s="56" t="s">
        <v>41</v>
      </c>
      <c r="B39" s="4" t="s">
        <v>42</v>
      </c>
      <c r="C39" s="26">
        <v>2062.7715234353223</v>
      </c>
      <c r="D39" s="27">
        <v>30.194194383565947</v>
      </c>
      <c r="E39" s="27">
        <v>17.112883013058564</v>
      </c>
      <c r="F39" s="28">
        <v>2110.0786008319469</v>
      </c>
      <c r="G39" s="7"/>
      <c r="H39" s="38">
        <f t="shared" ref="H39:K70" si="2">C39/C$71</f>
        <v>2.8672988907555187E-2</v>
      </c>
      <c r="I39" s="39">
        <f t="shared" si="2"/>
        <v>1.0555270044384686E-3</v>
      </c>
      <c r="J39" s="39">
        <f t="shared" si="2"/>
        <v>1.3869826346819001E-3</v>
      </c>
      <c r="K39" s="40">
        <f t="shared" si="2"/>
        <v>1.869223705614741E-2</v>
      </c>
    </row>
    <row r="40" spans="1:11" x14ac:dyDescent="0.25">
      <c r="A40" s="54"/>
      <c r="B40" s="2" t="s">
        <v>43</v>
      </c>
      <c r="C40" s="26">
        <v>592.74890038879198</v>
      </c>
      <c r="D40" s="27">
        <v>18.115633199865627</v>
      </c>
      <c r="E40" s="27">
        <v>369.85544173108298</v>
      </c>
      <c r="F40" s="28">
        <v>980.71997531974057</v>
      </c>
      <c r="G40" s="7"/>
      <c r="H40" s="38">
        <f t="shared" si="2"/>
        <v>8.239343258679744E-3</v>
      </c>
      <c r="I40" s="39">
        <f t="shared" si="2"/>
        <v>6.3328531975563086E-4</v>
      </c>
      <c r="J40" s="39">
        <f t="shared" si="2"/>
        <v>2.9976426218315543E-2</v>
      </c>
      <c r="K40" s="40">
        <f t="shared" si="2"/>
        <v>8.6877570613473239E-3</v>
      </c>
    </row>
    <row r="41" spans="1:11" x14ac:dyDescent="0.25">
      <c r="A41" s="55"/>
      <c r="B41" s="3" t="s">
        <v>44</v>
      </c>
      <c r="C41" s="32">
        <v>1317.6709975966555</v>
      </c>
      <c r="D41" s="33">
        <v>8.70682956282619</v>
      </c>
      <c r="E41" s="33">
        <v>0</v>
      </c>
      <c r="F41" s="34">
        <v>1326.3778271594817</v>
      </c>
      <c r="G41" s="7"/>
      <c r="H41" s="41">
        <f t="shared" si="2"/>
        <v>1.8315923731085343E-2</v>
      </c>
      <c r="I41" s="42">
        <f t="shared" si="2"/>
        <v>3.0437287413133662E-4</v>
      </c>
      <c r="J41" s="42">
        <f t="shared" si="2"/>
        <v>0</v>
      </c>
      <c r="K41" s="43">
        <f t="shared" si="2"/>
        <v>1.1749784468458924E-2</v>
      </c>
    </row>
    <row r="42" spans="1:11" x14ac:dyDescent="0.25">
      <c r="A42" s="56" t="s">
        <v>45</v>
      </c>
      <c r="B42" s="4" t="s">
        <v>46</v>
      </c>
      <c r="C42" s="26">
        <v>304.2301135826043</v>
      </c>
      <c r="D42" s="27">
        <v>145.39642025748427</v>
      </c>
      <c r="E42" s="27">
        <v>0</v>
      </c>
      <c r="F42" s="28">
        <v>449.62653384008854</v>
      </c>
      <c r="G42" s="7"/>
      <c r="H42" s="38">
        <f t="shared" si="2"/>
        <v>4.2288671202764848E-3</v>
      </c>
      <c r="I42" s="39">
        <f t="shared" si="2"/>
        <v>5.0827601485532396E-3</v>
      </c>
      <c r="J42" s="39">
        <f t="shared" si="2"/>
        <v>0</v>
      </c>
      <c r="K42" s="40">
        <f t="shared" si="2"/>
        <v>3.9830391881890762E-3</v>
      </c>
    </row>
    <row r="43" spans="1:11" x14ac:dyDescent="0.25">
      <c r="A43" s="55"/>
      <c r="B43" s="3" t="s">
        <v>47</v>
      </c>
      <c r="C43" s="32">
        <v>656.80768596161431</v>
      </c>
      <c r="D43" s="33">
        <v>2.4591357284885467</v>
      </c>
      <c r="E43" s="33">
        <v>0</v>
      </c>
      <c r="F43" s="34">
        <v>659.2668216901028</v>
      </c>
      <c r="G43" s="7"/>
      <c r="H43" s="41">
        <f t="shared" si="2"/>
        <v>9.1297748102565617E-3</v>
      </c>
      <c r="I43" s="42">
        <f t="shared" si="2"/>
        <v>8.5966332998501925E-5</v>
      </c>
      <c r="J43" s="42">
        <f t="shared" si="2"/>
        <v>0</v>
      </c>
      <c r="K43" s="43">
        <f t="shared" si="2"/>
        <v>5.8401481866246939E-3</v>
      </c>
    </row>
    <row r="44" spans="1:11" ht="15" customHeight="1" x14ac:dyDescent="0.25">
      <c r="A44" s="50" t="s">
        <v>48</v>
      </c>
      <c r="B44" s="4" t="s">
        <v>49</v>
      </c>
      <c r="C44" s="26">
        <v>356.73001003139007</v>
      </c>
      <c r="D44" s="27">
        <v>17.705777245117538</v>
      </c>
      <c r="E44" s="27">
        <v>140.01670294105284</v>
      </c>
      <c r="F44" s="28">
        <v>514.45249021756047</v>
      </c>
      <c r="G44" s="7"/>
      <c r="H44" s="38">
        <f t="shared" si="2"/>
        <v>4.9586275088709846E-3</v>
      </c>
      <c r="I44" s="39">
        <f t="shared" si="2"/>
        <v>6.1895759758921396E-4</v>
      </c>
      <c r="J44" s="39">
        <f t="shared" si="2"/>
        <v>1.1348218496933741E-2</v>
      </c>
      <c r="K44" s="40">
        <f t="shared" si="2"/>
        <v>4.5573031722517645E-3</v>
      </c>
    </row>
    <row r="45" spans="1:11" ht="15" customHeight="1" x14ac:dyDescent="0.25">
      <c r="A45" s="51"/>
      <c r="B45" s="2" t="s">
        <v>50</v>
      </c>
      <c r="C45" s="26">
        <v>32.271781549215738</v>
      </c>
      <c r="D45" s="27">
        <v>10.164427677752661</v>
      </c>
      <c r="E45" s="27">
        <v>0</v>
      </c>
      <c r="F45" s="28">
        <v>42.436209226968401</v>
      </c>
      <c r="G45" s="7"/>
      <c r="H45" s="38">
        <f t="shared" si="2"/>
        <v>4.4858503420033298E-4</v>
      </c>
      <c r="I45" s="39">
        <f t="shared" si="2"/>
        <v>3.5532750972714136E-4</v>
      </c>
      <c r="J45" s="39">
        <f t="shared" si="2"/>
        <v>0</v>
      </c>
      <c r="K45" s="40">
        <f t="shared" si="2"/>
        <v>3.7592328661217411E-4</v>
      </c>
    </row>
    <row r="46" spans="1:11" ht="15" customHeight="1" x14ac:dyDescent="0.25">
      <c r="A46" s="52"/>
      <c r="B46" s="3" t="s">
        <v>51</v>
      </c>
      <c r="C46" s="32">
        <v>90.889257361073248</v>
      </c>
      <c r="D46" s="33">
        <v>9.9185141049038066</v>
      </c>
      <c r="E46" s="33">
        <v>19.285319461692183</v>
      </c>
      <c r="F46" s="34">
        <v>120.09309092766924</v>
      </c>
      <c r="G46" s="7"/>
      <c r="H46" s="41">
        <f t="shared" si="2"/>
        <v>1.2633811542006653E-3</v>
      </c>
      <c r="I46" s="42">
        <f t="shared" si="2"/>
        <v>3.4673087642729116E-4</v>
      </c>
      <c r="J46" s="42">
        <f t="shared" si="2"/>
        <v>1.5630565099550246E-3</v>
      </c>
      <c r="K46" s="43">
        <f t="shared" si="2"/>
        <v>1.0638506658189851E-3</v>
      </c>
    </row>
    <row r="47" spans="1:11" ht="15" customHeight="1" x14ac:dyDescent="0.25">
      <c r="A47" s="50" t="s">
        <v>52</v>
      </c>
      <c r="B47" s="4" t="s">
        <v>53</v>
      </c>
      <c r="C47" s="26">
        <v>18541.993614311716</v>
      </c>
      <c r="D47" s="27">
        <v>190.13476610656141</v>
      </c>
      <c r="E47" s="27">
        <v>155.7589259429312</v>
      </c>
      <c r="F47" s="28">
        <v>18887.887306361208</v>
      </c>
      <c r="G47" s="7"/>
      <c r="H47" s="38">
        <f t="shared" si="2"/>
        <v>0.2577378886546321</v>
      </c>
      <c r="I47" s="39">
        <f t="shared" si="2"/>
        <v>6.6467208085969065E-3</v>
      </c>
      <c r="J47" s="39">
        <f t="shared" si="2"/>
        <v>1.2624110461965812E-2</v>
      </c>
      <c r="K47" s="40">
        <f t="shared" si="2"/>
        <v>0.16731929648549607</v>
      </c>
    </row>
    <row r="48" spans="1:11" ht="15" customHeight="1" x14ac:dyDescent="0.25">
      <c r="A48" s="51"/>
      <c r="B48" s="2" t="s">
        <v>54</v>
      </c>
      <c r="C48" s="26">
        <v>9265.2277114795743</v>
      </c>
      <c r="D48" s="27">
        <v>74.639952524654262</v>
      </c>
      <c r="E48" s="27">
        <v>0</v>
      </c>
      <c r="F48" s="28">
        <v>9339.8676640042286</v>
      </c>
      <c r="G48" s="7"/>
      <c r="H48" s="38">
        <f t="shared" si="2"/>
        <v>0.12878875259766817</v>
      </c>
      <c r="I48" s="39">
        <f t="shared" si="2"/>
        <v>2.6092593993055344E-3</v>
      </c>
      <c r="J48" s="39">
        <f t="shared" si="2"/>
        <v>0</v>
      </c>
      <c r="K48" s="40">
        <f t="shared" si="2"/>
        <v>8.273768587567279E-2</v>
      </c>
    </row>
    <row r="49" spans="1:11" ht="15" customHeight="1" x14ac:dyDescent="0.25">
      <c r="A49" s="52"/>
      <c r="B49" s="3" t="s">
        <v>55</v>
      </c>
      <c r="C49" s="32">
        <v>0</v>
      </c>
      <c r="D49" s="33">
        <v>0</v>
      </c>
      <c r="E49" s="33">
        <v>0</v>
      </c>
      <c r="F49" s="34">
        <v>0</v>
      </c>
      <c r="G49" s="7"/>
      <c r="H49" s="41">
        <f t="shared" si="2"/>
        <v>0</v>
      </c>
      <c r="I49" s="42">
        <f t="shared" si="2"/>
        <v>0</v>
      </c>
      <c r="J49" s="42">
        <f t="shared" si="2"/>
        <v>0</v>
      </c>
      <c r="K49" s="43">
        <f t="shared" si="2"/>
        <v>0</v>
      </c>
    </row>
    <row r="50" spans="1:11" ht="15" customHeight="1" x14ac:dyDescent="0.25">
      <c r="A50" s="50" t="s">
        <v>56</v>
      </c>
      <c r="B50" s="4" t="s">
        <v>57</v>
      </c>
      <c r="C50" s="26">
        <v>3225.6128925114863</v>
      </c>
      <c r="D50" s="27">
        <v>2.0492797737404556</v>
      </c>
      <c r="E50" s="27">
        <v>5956.9778589502366</v>
      </c>
      <c r="F50" s="28">
        <v>9184.6400312354635</v>
      </c>
      <c r="G50" s="7"/>
      <c r="H50" s="38">
        <f t="shared" si="2"/>
        <v>4.4836745919887518E-2</v>
      </c>
      <c r="I50" s="39">
        <f t="shared" si="2"/>
        <v>7.163861083208494E-5</v>
      </c>
      <c r="J50" s="39">
        <f t="shared" si="2"/>
        <v>0.4828073001634951</v>
      </c>
      <c r="K50" s="40">
        <f t="shared" si="2"/>
        <v>8.1362594109785802E-2</v>
      </c>
    </row>
    <row r="51" spans="1:11" ht="15" customHeight="1" x14ac:dyDescent="0.25">
      <c r="A51" s="51"/>
      <c r="B51" s="2" t="s">
        <v>58</v>
      </c>
      <c r="C51" s="26">
        <v>197.65979568241488</v>
      </c>
      <c r="D51" s="27">
        <v>18.361546772714487</v>
      </c>
      <c r="E51" s="27">
        <v>2968.2536305290396</v>
      </c>
      <c r="F51" s="28">
        <v>3184.2749729841689</v>
      </c>
      <c r="G51" s="7"/>
      <c r="H51" s="38">
        <f t="shared" si="2"/>
        <v>2.7475156917198978E-3</v>
      </c>
      <c r="I51" s="39">
        <f t="shared" si="2"/>
        <v>6.4188195305548118E-4</v>
      </c>
      <c r="J51" s="39">
        <f t="shared" si="2"/>
        <v>0.24057408899095087</v>
      </c>
      <c r="K51" s="40">
        <f t="shared" si="2"/>
        <v>2.8208059464472017E-2</v>
      </c>
    </row>
    <row r="52" spans="1:11" ht="15" customHeight="1" x14ac:dyDescent="0.25">
      <c r="A52" s="52"/>
      <c r="B52" s="3" t="s">
        <v>59</v>
      </c>
      <c r="C52" s="32">
        <v>749.97435570889604</v>
      </c>
      <c r="D52" s="33">
        <v>0</v>
      </c>
      <c r="E52" s="33">
        <v>2237.8434837931604</v>
      </c>
      <c r="F52" s="34">
        <v>2987.8178395020564</v>
      </c>
      <c r="G52" s="7"/>
      <c r="H52" s="41">
        <f t="shared" si="2"/>
        <v>1.0424812509714811E-2</v>
      </c>
      <c r="I52" s="42">
        <f t="shared" si="2"/>
        <v>0</v>
      </c>
      <c r="J52" s="42">
        <f t="shared" si="2"/>
        <v>0.18137505228012496</v>
      </c>
      <c r="K52" s="43">
        <f t="shared" si="2"/>
        <v>2.6467734099828735E-2</v>
      </c>
    </row>
    <row r="53" spans="1:11" ht="15.75" x14ac:dyDescent="0.25">
      <c r="A53" s="15" t="s">
        <v>60</v>
      </c>
      <c r="B53" s="5" t="s">
        <v>61</v>
      </c>
      <c r="C53" s="32">
        <v>1157.6339496890296</v>
      </c>
      <c r="D53" s="33">
        <v>3.4696150031339514</v>
      </c>
      <c r="E53" s="33">
        <v>0</v>
      </c>
      <c r="F53" s="34">
        <v>1161.1035646921634</v>
      </c>
      <c r="G53" s="7"/>
      <c r="H53" s="41">
        <f t="shared" si="2"/>
        <v>1.6091372709646386E-2</v>
      </c>
      <c r="I53" s="42">
        <f t="shared" si="2"/>
        <v>1.2129061250284736E-4</v>
      </c>
      <c r="J53" s="42">
        <f t="shared" si="2"/>
        <v>0</v>
      </c>
      <c r="K53" s="43">
        <f t="shared" si="2"/>
        <v>1.028569412978576E-2</v>
      </c>
    </row>
    <row r="54" spans="1:11" ht="15" customHeight="1" x14ac:dyDescent="0.25">
      <c r="A54" s="50" t="s">
        <v>62</v>
      </c>
      <c r="B54" s="4" t="s">
        <v>63</v>
      </c>
      <c r="C54" s="26">
        <v>118.77020176662172</v>
      </c>
      <c r="D54" s="27">
        <v>3.1149052560854931</v>
      </c>
      <c r="E54" s="27">
        <v>0</v>
      </c>
      <c r="F54" s="28">
        <v>121.88510702270722</v>
      </c>
      <c r="G54" s="7"/>
      <c r="H54" s="38">
        <f t="shared" si="2"/>
        <v>1.6509325628710208E-3</v>
      </c>
      <c r="I54" s="39">
        <f t="shared" si="2"/>
        <v>1.0889068846476913E-4</v>
      </c>
      <c r="J54" s="39">
        <f t="shared" si="2"/>
        <v>0</v>
      </c>
      <c r="K54" s="40">
        <f t="shared" si="2"/>
        <v>1.0797253302242231E-3</v>
      </c>
    </row>
    <row r="55" spans="1:11" ht="15" customHeight="1" x14ac:dyDescent="0.25">
      <c r="A55" s="51"/>
      <c r="B55" s="2" t="s">
        <v>64</v>
      </c>
      <c r="C55" s="26">
        <v>40.838540691480603</v>
      </c>
      <c r="D55" s="27">
        <v>4.2625019293801483</v>
      </c>
      <c r="E55" s="27">
        <v>0</v>
      </c>
      <c r="F55" s="28">
        <v>45.101042620860753</v>
      </c>
      <c r="G55" s="7"/>
      <c r="H55" s="38">
        <f t="shared" si="2"/>
        <v>5.6766491632454408E-4</v>
      </c>
      <c r="I55" s="39">
        <f t="shared" si="2"/>
        <v>1.4900831053073671E-4</v>
      </c>
      <c r="J55" s="39">
        <f t="shared" si="2"/>
        <v>0</v>
      </c>
      <c r="K55" s="40">
        <f t="shared" si="2"/>
        <v>3.9952984681051659E-4</v>
      </c>
    </row>
    <row r="56" spans="1:11" ht="15" customHeight="1" x14ac:dyDescent="0.25">
      <c r="A56" s="51"/>
      <c r="B56" s="2" t="s">
        <v>65</v>
      </c>
      <c r="C56" s="26">
        <v>336.72630072004392</v>
      </c>
      <c r="D56" s="27">
        <v>0</v>
      </c>
      <c r="E56" s="27">
        <v>0</v>
      </c>
      <c r="F56" s="28">
        <v>336.72630072004392</v>
      </c>
      <c r="G56" s="7"/>
      <c r="H56" s="38">
        <f t="shared" si="2"/>
        <v>4.6805714427105528E-3</v>
      </c>
      <c r="I56" s="39">
        <f t="shared" si="2"/>
        <v>0</v>
      </c>
      <c r="J56" s="39">
        <f t="shared" si="2"/>
        <v>0</v>
      </c>
      <c r="K56" s="40">
        <f t="shared" si="2"/>
        <v>2.9829068138111162E-3</v>
      </c>
    </row>
    <row r="57" spans="1:11" ht="15" customHeight="1" x14ac:dyDescent="0.25">
      <c r="A57" s="51"/>
      <c r="B57" s="2" t="s">
        <v>66</v>
      </c>
      <c r="C57" s="26">
        <v>0</v>
      </c>
      <c r="D57" s="27">
        <v>0</v>
      </c>
      <c r="E57" s="27">
        <v>0</v>
      </c>
      <c r="F57" s="28">
        <v>0</v>
      </c>
      <c r="G57" s="7"/>
      <c r="H57" s="38">
        <f t="shared" si="2"/>
        <v>0</v>
      </c>
      <c r="I57" s="39">
        <f t="shared" si="2"/>
        <v>0</v>
      </c>
      <c r="J57" s="39">
        <f t="shared" si="2"/>
        <v>0</v>
      </c>
      <c r="K57" s="40">
        <f t="shared" si="2"/>
        <v>0</v>
      </c>
    </row>
    <row r="58" spans="1:11" ht="15" customHeight="1" x14ac:dyDescent="0.25">
      <c r="A58" s="51"/>
      <c r="B58" s="2" t="s">
        <v>67</v>
      </c>
      <c r="C58" s="26">
        <v>35.113468319729186</v>
      </c>
      <c r="D58" s="27">
        <v>0</v>
      </c>
      <c r="E58" s="27">
        <v>0</v>
      </c>
      <c r="F58" s="28">
        <v>35.113468319729186</v>
      </c>
      <c r="G58" s="7"/>
      <c r="H58" s="38">
        <f t="shared" si="2"/>
        <v>4.8808512052786913E-4</v>
      </c>
      <c r="I58" s="39">
        <f t="shared" si="2"/>
        <v>0</v>
      </c>
      <c r="J58" s="39">
        <f t="shared" si="2"/>
        <v>0</v>
      </c>
      <c r="K58" s="40">
        <f t="shared" si="2"/>
        <v>3.1105441922263903E-4</v>
      </c>
    </row>
    <row r="59" spans="1:11" ht="15" customHeight="1" x14ac:dyDescent="0.25">
      <c r="A59" s="52"/>
      <c r="B59" s="3" t="s">
        <v>68</v>
      </c>
      <c r="C59" s="32">
        <v>209.43786440003069</v>
      </c>
      <c r="D59" s="33">
        <v>19.837028209807613</v>
      </c>
      <c r="E59" s="33">
        <v>0</v>
      </c>
      <c r="F59" s="34">
        <v>229.2748926098383</v>
      </c>
      <c r="G59" s="7"/>
      <c r="H59" s="41">
        <f t="shared" si="2"/>
        <v>2.9112335004330011E-3</v>
      </c>
      <c r="I59" s="42">
        <f t="shared" si="2"/>
        <v>6.9346175285458231E-4</v>
      </c>
      <c r="J59" s="42">
        <f t="shared" si="2"/>
        <v>0</v>
      </c>
      <c r="K59" s="43">
        <f t="shared" si="2"/>
        <v>2.0310431289128836E-3</v>
      </c>
    </row>
    <row r="60" spans="1:11" ht="15" customHeight="1" x14ac:dyDescent="0.25">
      <c r="A60" s="50" t="s">
        <v>69</v>
      </c>
      <c r="B60" s="4" t="s">
        <v>70</v>
      </c>
      <c r="C60" s="26">
        <v>1380.8352596206259</v>
      </c>
      <c r="D60" s="27">
        <v>1.1475966732946554</v>
      </c>
      <c r="E60" s="27">
        <v>0</v>
      </c>
      <c r="F60" s="28">
        <v>1381.9828562939206</v>
      </c>
      <c r="G60" s="7"/>
      <c r="H60" s="38">
        <f t="shared" si="2"/>
        <v>1.9193921203801569E-2</v>
      </c>
      <c r="I60" s="39">
        <f t="shared" si="2"/>
        <v>4.0117622065967573E-5</v>
      </c>
      <c r="J60" s="39">
        <f t="shared" si="2"/>
        <v>0</v>
      </c>
      <c r="K60" s="40">
        <f t="shared" si="2"/>
        <v>1.2242364406327168E-2</v>
      </c>
    </row>
    <row r="61" spans="1:11" ht="15" customHeight="1" x14ac:dyDescent="0.25">
      <c r="A61" s="52"/>
      <c r="B61" s="3" t="s">
        <v>71</v>
      </c>
      <c r="C61" s="32">
        <v>276.59334666111698</v>
      </c>
      <c r="D61" s="33">
        <v>65.567227191896777</v>
      </c>
      <c r="E61" s="33">
        <v>0</v>
      </c>
      <c r="F61" s="34">
        <v>342.16057385301377</v>
      </c>
      <c r="G61" s="7"/>
      <c r="H61" s="41">
        <f t="shared" si="2"/>
        <v>3.844709833646509E-3</v>
      </c>
      <c r="I61" s="42">
        <f t="shared" si="2"/>
        <v>2.2920955607567965E-3</v>
      </c>
      <c r="J61" s="42">
        <f t="shared" si="2"/>
        <v>0</v>
      </c>
      <c r="K61" s="43">
        <f t="shared" si="2"/>
        <v>3.0310465947601651E-3</v>
      </c>
    </row>
    <row r="62" spans="1:11" ht="15" customHeight="1" x14ac:dyDescent="0.25">
      <c r="A62" s="50" t="s">
        <v>72</v>
      </c>
      <c r="B62" s="2" t="s">
        <v>73</v>
      </c>
      <c r="C62" s="26">
        <v>1.8887862363036578</v>
      </c>
      <c r="D62" s="27">
        <v>0</v>
      </c>
      <c r="E62" s="27">
        <v>0</v>
      </c>
      <c r="F62" s="28">
        <v>1.8887862363036578</v>
      </c>
      <c r="G62" s="7"/>
      <c r="H62" s="38">
        <f t="shared" si="2"/>
        <v>2.6254554218435613E-5</v>
      </c>
      <c r="I62" s="39">
        <f t="shared" si="2"/>
        <v>0</v>
      </c>
      <c r="J62" s="39">
        <f t="shared" si="2"/>
        <v>0</v>
      </c>
      <c r="K62" s="40">
        <f t="shared" si="2"/>
        <v>1.6731907552380452E-5</v>
      </c>
    </row>
    <row r="63" spans="1:11" ht="15" customHeight="1" x14ac:dyDescent="0.25">
      <c r="A63" s="51"/>
      <c r="B63" s="2" t="s">
        <v>74</v>
      </c>
      <c r="C63" s="26">
        <v>0</v>
      </c>
      <c r="D63" s="27">
        <v>0</v>
      </c>
      <c r="E63" s="27">
        <v>0</v>
      </c>
      <c r="F63" s="28">
        <v>0</v>
      </c>
      <c r="G63" s="7"/>
      <c r="H63" s="38">
        <f t="shared" si="2"/>
        <v>0</v>
      </c>
      <c r="I63" s="39">
        <f t="shared" si="2"/>
        <v>0</v>
      </c>
      <c r="J63" s="39">
        <f t="shared" si="2"/>
        <v>0</v>
      </c>
      <c r="K63" s="40">
        <f t="shared" si="2"/>
        <v>0</v>
      </c>
    </row>
    <row r="64" spans="1:11" ht="15" customHeight="1" x14ac:dyDescent="0.25">
      <c r="A64" s="52"/>
      <c r="B64" s="2" t="s">
        <v>75</v>
      </c>
      <c r="C64" s="32">
        <v>157.00535589274156</v>
      </c>
      <c r="D64" s="33">
        <v>0</v>
      </c>
      <c r="E64" s="33">
        <v>0</v>
      </c>
      <c r="F64" s="34">
        <v>157.00535589274156</v>
      </c>
      <c r="G64" s="7"/>
      <c r="H64" s="41">
        <f t="shared" si="2"/>
        <v>2.1824098194074605E-3</v>
      </c>
      <c r="I64" s="42">
        <f t="shared" si="2"/>
        <v>0</v>
      </c>
      <c r="J64" s="42">
        <f t="shared" si="2"/>
        <v>0</v>
      </c>
      <c r="K64" s="43">
        <f t="shared" si="2"/>
        <v>1.3908398152916251E-3</v>
      </c>
    </row>
    <row r="65" spans="1:11" ht="15" customHeight="1" x14ac:dyDescent="0.25">
      <c r="A65" s="50" t="s">
        <v>76</v>
      </c>
      <c r="B65" s="4" t="s">
        <v>77</v>
      </c>
      <c r="C65" s="26">
        <v>531.78594888122188</v>
      </c>
      <c r="D65" s="27">
        <v>0</v>
      </c>
      <c r="E65" s="27">
        <v>10.933230813898524</v>
      </c>
      <c r="F65" s="28">
        <v>542.71917969512037</v>
      </c>
      <c r="G65" s="7"/>
      <c r="H65" s="38">
        <f t="shared" si="2"/>
        <v>7.3919444980854081E-3</v>
      </c>
      <c r="I65" s="39">
        <f t="shared" si="2"/>
        <v>0</v>
      </c>
      <c r="J65" s="39">
        <f t="shared" si="2"/>
        <v>8.861277943801025E-4</v>
      </c>
      <c r="K65" s="40">
        <f t="shared" si="2"/>
        <v>4.8077050578965623E-3</v>
      </c>
    </row>
    <row r="66" spans="1:11" ht="15" customHeight="1" x14ac:dyDescent="0.25">
      <c r="A66" s="51"/>
      <c r="B66" s="2" t="s">
        <v>78</v>
      </c>
      <c r="C66" s="26">
        <v>111.44709510174916</v>
      </c>
      <c r="D66" s="27">
        <v>0</v>
      </c>
      <c r="E66" s="27">
        <v>0</v>
      </c>
      <c r="F66" s="28">
        <v>111.44709510174916</v>
      </c>
      <c r="G66" s="7"/>
      <c r="H66" s="38">
        <f t="shared" si="2"/>
        <v>1.5491397303710628E-3</v>
      </c>
      <c r="I66" s="39">
        <f t="shared" si="2"/>
        <v>0</v>
      </c>
      <c r="J66" s="39">
        <f t="shared" si="2"/>
        <v>0</v>
      </c>
      <c r="K66" s="40">
        <f t="shared" si="2"/>
        <v>9.8725967840228909E-4</v>
      </c>
    </row>
    <row r="67" spans="1:11" ht="15" customHeight="1" x14ac:dyDescent="0.25">
      <c r="A67" s="52"/>
      <c r="B67" s="3" t="s">
        <v>79</v>
      </c>
      <c r="C67" s="32">
        <v>1303.2672359918147</v>
      </c>
      <c r="D67" s="33">
        <v>30.635601489991409</v>
      </c>
      <c r="E67" s="33">
        <v>0</v>
      </c>
      <c r="F67" s="34">
        <v>1333.902837481806</v>
      </c>
      <c r="G67" s="7"/>
      <c r="H67" s="41">
        <f t="shared" si="2"/>
        <v>1.8115708199684721E-2</v>
      </c>
      <c r="I67" s="42">
        <f t="shared" si="2"/>
        <v>1.0709576900485708E-3</v>
      </c>
      <c r="J67" s="42">
        <f t="shared" si="2"/>
        <v>0</v>
      </c>
      <c r="K67" s="43">
        <f t="shared" si="2"/>
        <v>1.1816445149601031E-2</v>
      </c>
    </row>
    <row r="68" spans="1:11" ht="15" customHeight="1" x14ac:dyDescent="0.25">
      <c r="A68" s="50" t="s">
        <v>80</v>
      </c>
      <c r="B68" s="4" t="s">
        <v>81</v>
      </c>
      <c r="C68" s="26">
        <v>0</v>
      </c>
      <c r="D68" s="27">
        <v>0</v>
      </c>
      <c r="E68" s="27">
        <v>0</v>
      </c>
      <c r="F68" s="28">
        <v>0</v>
      </c>
      <c r="G68" s="7"/>
      <c r="H68" s="38">
        <f t="shared" si="2"/>
        <v>0</v>
      </c>
      <c r="I68" s="39">
        <f t="shared" si="2"/>
        <v>0</v>
      </c>
      <c r="J68" s="39">
        <f t="shared" si="2"/>
        <v>0</v>
      </c>
      <c r="K68" s="40">
        <f t="shared" si="2"/>
        <v>0</v>
      </c>
    </row>
    <row r="69" spans="1:11" ht="15" customHeight="1" x14ac:dyDescent="0.25">
      <c r="A69" s="52"/>
      <c r="B69" s="3" t="s">
        <v>82</v>
      </c>
      <c r="C69" s="32">
        <v>1500.4348394986109</v>
      </c>
      <c r="D69" s="33">
        <v>199.18849776637265</v>
      </c>
      <c r="E69" s="33">
        <v>250.18078808523973</v>
      </c>
      <c r="F69" s="34">
        <v>1949.8041253502233</v>
      </c>
      <c r="G69" s="7"/>
      <c r="H69" s="41">
        <f t="shared" si="2"/>
        <v>2.0856382309275157E-2</v>
      </c>
      <c r="I69" s="42">
        <f t="shared" si="2"/>
        <v>6.9632206673602079E-3</v>
      </c>
      <c r="J69" s="42">
        <f t="shared" si="2"/>
        <v>2.0276911163389158E-2</v>
      </c>
      <c r="K69" s="43">
        <f t="shared" si="2"/>
        <v>1.7272437581107539E-2</v>
      </c>
    </row>
    <row r="70" spans="1:11" ht="16.5" thickBot="1" x14ac:dyDescent="0.3">
      <c r="A70" s="16" t="s">
        <v>83</v>
      </c>
      <c r="B70" s="6"/>
      <c r="C70" s="26">
        <v>3801.5854167923226</v>
      </c>
      <c r="D70" s="27">
        <v>319.08400688324946</v>
      </c>
      <c r="E70" s="27">
        <v>5.3873890967036226</v>
      </c>
      <c r="F70" s="28">
        <v>4126.0568127722754</v>
      </c>
      <c r="G70" s="7"/>
      <c r="H70" s="38">
        <f t="shared" si="2"/>
        <v>5.2842893771035515E-2</v>
      </c>
      <c r="I70" s="39">
        <f t="shared" si="2"/>
        <v>1.1154521351727601E-2</v>
      </c>
      <c r="J70" s="39">
        <f t="shared" si="2"/>
        <v>4.3664268128874634E-4</v>
      </c>
      <c r="K70" s="40">
        <f t="shared" si="2"/>
        <v>3.6550881100383181E-2</v>
      </c>
    </row>
    <row r="71" spans="1:11" ht="15.75" thickBot="1" x14ac:dyDescent="0.3">
      <c r="A71" s="7"/>
      <c r="B71" s="7"/>
      <c r="C71" s="29">
        <v>71941.280000000013</v>
      </c>
      <c r="D71" s="30">
        <v>28605.800000000003</v>
      </c>
      <c r="E71" s="30">
        <v>12338.21</v>
      </c>
      <c r="F71" s="31">
        <v>112885.29000000002</v>
      </c>
      <c r="G71" s="7"/>
      <c r="H71" s="44">
        <f>SUM(H7:H70)</f>
        <v>0.99999999999999978</v>
      </c>
      <c r="I71" s="45">
        <f t="shared" ref="I71:K71" si="3">SUM(I7:I70)</f>
        <v>1.0000000000000007</v>
      </c>
      <c r="J71" s="45">
        <f t="shared" si="3"/>
        <v>1</v>
      </c>
      <c r="K71" s="46">
        <f t="shared" si="3"/>
        <v>0.99999999999999956</v>
      </c>
    </row>
    <row r="73" spans="1:11" x14ac:dyDescent="0.25">
      <c r="A73" s="7"/>
      <c r="B73" s="7"/>
      <c r="C73" s="7"/>
      <c r="D73" s="7"/>
      <c r="E73" s="7"/>
      <c r="F73" s="7"/>
      <c r="G73" s="7"/>
      <c r="H73" s="7"/>
      <c r="I73" s="7"/>
      <c r="J73" s="7"/>
      <c r="K73" s="7"/>
    </row>
    <row r="74" spans="1:11" x14ac:dyDescent="0.25">
      <c r="A74" s="7"/>
      <c r="B74" s="7"/>
      <c r="C74" s="7"/>
      <c r="D74" s="7"/>
      <c r="E74" s="7"/>
      <c r="F74" s="7"/>
      <c r="G74" s="7"/>
      <c r="H74" s="7"/>
      <c r="I74" s="7"/>
      <c r="J74" s="7"/>
      <c r="K74" s="7"/>
    </row>
    <row r="75" spans="1:11" x14ac:dyDescent="0.25">
      <c r="A75" s="7"/>
      <c r="B75" s="7"/>
      <c r="C75" s="7"/>
      <c r="D75" s="7"/>
      <c r="E75" s="7"/>
      <c r="F75" s="7"/>
      <c r="G75" s="7"/>
      <c r="H75" s="7"/>
      <c r="I75" s="7"/>
      <c r="J75" s="7"/>
      <c r="K75" s="7"/>
    </row>
    <row r="76" spans="1:11" x14ac:dyDescent="0.25">
      <c r="A76" s="7"/>
      <c r="B76" s="7"/>
      <c r="C76" s="7"/>
      <c r="D76" s="7"/>
      <c r="E76" s="7"/>
      <c r="F76" s="7"/>
      <c r="G76" s="7"/>
      <c r="H76" s="7"/>
      <c r="I76" s="7"/>
      <c r="J76" s="7"/>
      <c r="K76" s="7"/>
    </row>
    <row r="77" spans="1:11" x14ac:dyDescent="0.25">
      <c r="A77" s="7"/>
      <c r="B77" s="7"/>
      <c r="C77" s="7"/>
      <c r="D77" s="7"/>
      <c r="E77" s="7"/>
      <c r="F77" s="7"/>
      <c r="G77" s="7"/>
      <c r="H77" s="7"/>
      <c r="I77" s="7"/>
      <c r="J77" s="7"/>
      <c r="K77" s="7"/>
    </row>
    <row r="78" spans="1:11" x14ac:dyDescent="0.25">
      <c r="A78" s="7"/>
      <c r="B78" s="7"/>
      <c r="C78" s="7"/>
      <c r="D78" s="7"/>
      <c r="E78" s="7"/>
      <c r="F78" s="7"/>
      <c r="G78" s="7"/>
      <c r="H78" s="7"/>
      <c r="I78" s="7"/>
      <c r="J78" s="7"/>
      <c r="K78" s="7"/>
    </row>
    <row r="79" spans="1:11" x14ac:dyDescent="0.25">
      <c r="A79" s="47" t="s">
        <v>94</v>
      </c>
      <c r="B79" s="7"/>
      <c r="C79" s="7"/>
      <c r="D79" s="7"/>
      <c r="E79" s="7"/>
      <c r="F79" s="7"/>
      <c r="G79" s="7"/>
      <c r="H79" s="7"/>
      <c r="I79" s="7"/>
      <c r="J79" s="7"/>
      <c r="K79" s="7"/>
    </row>
    <row r="80" spans="1:11" ht="49.5" customHeight="1" x14ac:dyDescent="0.25">
      <c r="A80" s="49" t="s">
        <v>95</v>
      </c>
      <c r="B80" s="49"/>
      <c r="C80" s="49"/>
      <c r="D80" s="49"/>
      <c r="E80" s="49"/>
      <c r="F80" s="49"/>
      <c r="G80" s="49"/>
      <c r="H80" s="49"/>
      <c r="I80" s="49"/>
      <c r="J80" s="49"/>
      <c r="K80" s="7"/>
    </row>
    <row r="81" spans="1:11" x14ac:dyDescent="0.25">
      <c r="A81" s="47" t="s">
        <v>96</v>
      </c>
      <c r="B81" s="7"/>
      <c r="C81" s="7"/>
      <c r="D81" s="7"/>
      <c r="E81" s="7"/>
      <c r="F81" s="7"/>
      <c r="G81" s="7"/>
      <c r="H81" s="7"/>
      <c r="I81" s="7"/>
      <c r="J81" s="7"/>
      <c r="K81" s="7"/>
    </row>
    <row r="82" spans="1:11" ht="33" customHeight="1" x14ac:dyDescent="0.25">
      <c r="A82" s="49" t="s">
        <v>97</v>
      </c>
      <c r="B82" s="49"/>
      <c r="C82" s="49"/>
      <c r="D82" s="49"/>
      <c r="E82" s="49"/>
      <c r="F82" s="49"/>
      <c r="G82" s="49"/>
      <c r="H82" s="49"/>
      <c r="I82" s="49"/>
      <c r="J82" s="49"/>
      <c r="K82" s="7"/>
    </row>
    <row r="83" spans="1:11" x14ac:dyDescent="0.25">
      <c r="A83" s="47" t="s">
        <v>98</v>
      </c>
      <c r="B83" s="7"/>
      <c r="C83" s="7"/>
      <c r="D83" s="7"/>
      <c r="E83" s="7"/>
      <c r="F83" s="7"/>
      <c r="G83" s="7"/>
      <c r="H83" s="7"/>
      <c r="I83" s="7"/>
      <c r="J83" s="7"/>
      <c r="K83" s="7"/>
    </row>
    <row r="84" spans="1:11" x14ac:dyDescent="0.25">
      <c r="A84" s="49" t="s">
        <v>99</v>
      </c>
      <c r="B84" s="49"/>
      <c r="C84" s="49"/>
      <c r="D84" s="49"/>
      <c r="E84" s="49"/>
      <c r="F84" s="49"/>
      <c r="G84" s="49"/>
      <c r="H84" s="49"/>
      <c r="I84" s="49"/>
      <c r="J84" s="49"/>
      <c r="K84" s="7"/>
    </row>
    <row r="85" spans="1:11" x14ac:dyDescent="0.25">
      <c r="A85" s="7"/>
      <c r="B85" s="7"/>
      <c r="C85" s="7"/>
      <c r="D85" s="7"/>
      <c r="E85" s="7"/>
      <c r="F85" s="7"/>
      <c r="G85" s="7"/>
      <c r="H85" s="7"/>
      <c r="I85" s="7"/>
      <c r="J85" s="7"/>
      <c r="K85" s="7"/>
    </row>
    <row r="86" spans="1:11" x14ac:dyDescent="0.25">
      <c r="A86" s="7"/>
      <c r="B86" s="7"/>
      <c r="C86" s="7"/>
      <c r="D86" s="7"/>
      <c r="E86" s="7"/>
      <c r="F86" s="7"/>
      <c r="G86" s="7"/>
      <c r="H86" s="7"/>
      <c r="I86" s="7"/>
      <c r="J86" s="7"/>
      <c r="K86" s="7"/>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6"/>
  <sheetViews>
    <sheetView workbookViewId="0">
      <pane xSplit="2" topLeftCell="C1" activePane="topRight" state="frozen"/>
      <selection pane="topRight" activeCell="A6" sqref="A6"/>
    </sheetView>
  </sheetViews>
  <sheetFormatPr defaultRowHeight="15" x14ac:dyDescent="0.25"/>
  <cols>
    <col min="1" max="1" width="23.5703125" bestFit="1" customWidth="1"/>
    <col min="2" max="2" width="55.5703125" bestFit="1" customWidth="1"/>
    <col min="3" max="3" width="14.42578125" bestFit="1" customWidth="1"/>
    <col min="4" max="4" width="12.28515625" bestFit="1" customWidth="1"/>
    <col min="5" max="5" width="13.28515625" bestFit="1" customWidth="1"/>
    <col min="6" max="6" width="11.140625" bestFit="1" customWidth="1"/>
    <col min="7" max="7" width="14.7109375" bestFit="1" customWidth="1"/>
    <col min="9" max="9" width="16.7109375" customWidth="1"/>
    <col min="10" max="11" width="14.28515625" bestFit="1" customWidth="1"/>
    <col min="12" max="12" width="14.28515625" customWidth="1"/>
    <col min="13" max="13" width="14.28515625" bestFit="1" customWidth="1"/>
  </cols>
  <sheetData>
    <row r="3" spans="1:13" x14ac:dyDescent="0.25">
      <c r="A3" s="7"/>
      <c r="B3" s="7"/>
      <c r="C3" s="9" t="s">
        <v>84</v>
      </c>
      <c r="D3" s="9"/>
      <c r="E3" s="7"/>
      <c r="F3" s="7"/>
      <c r="G3" s="7"/>
      <c r="H3" s="7"/>
      <c r="I3" s="9" t="s">
        <v>85</v>
      </c>
      <c r="J3" s="9"/>
      <c r="K3" s="7"/>
      <c r="L3" s="7"/>
      <c r="M3" s="7"/>
    </row>
    <row r="4" spans="1:13" ht="15.75" thickBot="1" x14ac:dyDescent="0.3">
      <c r="A4" s="7"/>
      <c r="B4" s="7"/>
      <c r="C4" s="9"/>
      <c r="D4" s="9"/>
      <c r="E4" s="7"/>
      <c r="F4" s="7"/>
      <c r="G4" s="7"/>
      <c r="H4" s="7"/>
      <c r="I4" s="9"/>
      <c r="J4" s="9"/>
      <c r="K4" s="7"/>
      <c r="L4" s="7"/>
      <c r="M4" s="7"/>
    </row>
    <row r="5" spans="1:13" ht="15.75" thickBot="1" x14ac:dyDescent="0.3">
      <c r="A5" s="7"/>
      <c r="B5" s="7"/>
      <c r="C5" s="20" t="s">
        <v>91</v>
      </c>
      <c r="D5" s="21" t="s">
        <v>87</v>
      </c>
      <c r="E5" s="21" t="s">
        <v>86</v>
      </c>
      <c r="F5" s="21" t="s">
        <v>52</v>
      </c>
      <c r="G5" s="22" t="s">
        <v>90</v>
      </c>
      <c r="H5" s="7"/>
      <c r="I5" s="20" t="str">
        <f>C5</f>
        <v>Residual waste</v>
      </c>
      <c r="J5" s="21" t="str">
        <f t="shared" ref="J5:M5" si="0">D5</f>
        <v>Dry recycling</v>
      </c>
      <c r="K5" s="21" t="str">
        <f t="shared" si="0"/>
        <v>Garden waste</v>
      </c>
      <c r="L5" s="21" t="str">
        <f t="shared" si="0"/>
        <v>Food waste</v>
      </c>
      <c r="M5" s="22" t="str">
        <f t="shared" si="0"/>
        <v>Kerbside waste</v>
      </c>
    </row>
    <row r="6" spans="1:13" ht="15.75" thickBot="1" x14ac:dyDescent="0.3">
      <c r="A6" s="13" t="s">
        <v>0</v>
      </c>
      <c r="B6" s="13" t="s">
        <v>1</v>
      </c>
      <c r="C6" s="17" t="s">
        <v>92</v>
      </c>
      <c r="D6" s="18" t="s">
        <v>92</v>
      </c>
      <c r="E6" s="18" t="s">
        <v>92</v>
      </c>
      <c r="F6" s="18" t="s">
        <v>92</v>
      </c>
      <c r="G6" s="19" t="s">
        <v>92</v>
      </c>
      <c r="H6" s="7"/>
      <c r="I6" s="17" t="s">
        <v>93</v>
      </c>
      <c r="J6" s="18" t="s">
        <v>93</v>
      </c>
      <c r="K6" s="18" t="s">
        <v>93</v>
      </c>
      <c r="L6" s="18" t="s">
        <v>93</v>
      </c>
      <c r="M6" s="19" t="s">
        <v>93</v>
      </c>
    </row>
    <row r="7" spans="1:13" x14ac:dyDescent="0.25">
      <c r="A7" s="53" t="s">
        <v>2</v>
      </c>
      <c r="B7" s="1" t="s">
        <v>3</v>
      </c>
      <c r="C7" s="23">
        <f>'Halton S1'!C7+'Knowsley S1'!C7+'Liverpool S1'!C7+'Sefton S1'!C7+'St Helens S1'!C7+'Wirral S1'!C7</f>
        <v>2287.0525343682993</v>
      </c>
      <c r="D7" s="24">
        <f>'Halton S1'!D7+'Knowsley S1'!D7+'Liverpool S1'!D7+'Sefton S1'!D7+'Sefton S1'!E7+'St Helens S1'!D7+'Wirral S1'!D7</f>
        <v>7374.2432067846421</v>
      </c>
      <c r="E7" s="24">
        <f>'Halton S1'!E7+'Knowsley S1'!E7+'Liverpool S1'!E7+'Sefton S1'!F7+'St Helens S1'!E7+'Wirral S1'!E7</f>
        <v>0.47013905086570379</v>
      </c>
      <c r="F7" s="24">
        <f>'Sefton S1'!G7+'St Helens S1'!F7</f>
        <v>1.476051246309801</v>
      </c>
      <c r="G7" s="25">
        <f>SUM(C7:F7)</f>
        <v>9663.2419314501167</v>
      </c>
      <c r="H7" s="7"/>
      <c r="I7" s="35">
        <f t="shared" ref="I7:I38" si="1">C7/C$71</f>
        <v>1.2723039774069703E-2</v>
      </c>
      <c r="J7" s="36">
        <f t="shared" ref="J7:J38" si="2">D7/D$71</f>
        <v>0.12906340663063423</v>
      </c>
      <c r="K7" s="36">
        <f t="shared" ref="K7:K38" si="3">E7/E$71</f>
        <v>2.134784243348385E-5</v>
      </c>
      <c r="L7" s="36">
        <f t="shared" ref="L7:L38" si="4">F7/F$71</f>
        <v>5.6787582814650419E-4</v>
      </c>
      <c r="M7" s="37">
        <f t="shared" ref="M7:M38" si="5">G7/G$71</f>
        <v>3.6950947659480919E-2</v>
      </c>
    </row>
    <row r="8" spans="1:13" x14ac:dyDescent="0.25">
      <c r="A8" s="54"/>
      <c r="B8" s="2" t="s">
        <v>4</v>
      </c>
      <c r="C8" s="26">
        <f>'Halton S1'!C8+'Knowsley S1'!C8+'Liverpool S1'!C8+'Sefton S1'!C8+'St Helens S1'!C8+'Wirral S1'!C8</f>
        <v>1837.8808098956317</v>
      </c>
      <c r="D8" s="27">
        <f>'Halton S1'!D8+'Knowsley S1'!D8+'Liverpool S1'!D8+'Sefton S1'!D8+'Sefton S1'!E8+'St Helens S1'!D8+'Wirral S1'!D8</f>
        <v>5484.8039106990864</v>
      </c>
      <c r="E8" s="27">
        <f>'Halton S1'!E8+'Knowsley S1'!E8+'Liverpool S1'!E8+'Sefton S1'!F8+'St Helens S1'!E8+'Wirral S1'!E8</f>
        <v>0</v>
      </c>
      <c r="F8" s="27">
        <f>'Sefton S1'!G8+'St Helens S1'!F8</f>
        <v>0</v>
      </c>
      <c r="G8" s="28">
        <f t="shared" ref="G8:G70" si="6">SUM(C8:F8)</f>
        <v>7322.6847205947179</v>
      </c>
      <c r="H8" s="7"/>
      <c r="I8" s="38">
        <f t="shared" si="1"/>
        <v>1.0224264765636542E-2</v>
      </c>
      <c r="J8" s="39">
        <f t="shared" si="2"/>
        <v>9.5994593284441737E-2</v>
      </c>
      <c r="K8" s="39">
        <f t="shared" si="3"/>
        <v>0</v>
      </c>
      <c r="L8" s="39">
        <f t="shared" si="4"/>
        <v>0</v>
      </c>
      <c r="M8" s="40">
        <f t="shared" si="5"/>
        <v>2.8000969214787258E-2</v>
      </c>
    </row>
    <row r="9" spans="1:13" x14ac:dyDescent="0.25">
      <c r="A9" s="54"/>
      <c r="B9" s="2" t="s">
        <v>5</v>
      </c>
      <c r="C9" s="26">
        <f>'Halton S1'!C9+'Knowsley S1'!C9+'Liverpool S1'!C9+'Sefton S1'!C9+'St Helens S1'!C9+'Wirral S1'!C9</f>
        <v>6233.5751796779623</v>
      </c>
      <c r="D9" s="27">
        <f>'Halton S1'!D9+'Knowsley S1'!D9+'Liverpool S1'!D9+'Sefton S1'!D9+'Sefton S1'!E9+'St Helens S1'!D9+'Wirral S1'!D9</f>
        <v>2671.2037864960894</v>
      </c>
      <c r="E9" s="27">
        <f>'Halton S1'!E9+'Knowsley S1'!E9+'Liverpool S1'!E9+'Sefton S1'!F9+'St Helens S1'!E9+'Wirral S1'!E9</f>
        <v>18.838393842051037</v>
      </c>
      <c r="F9" s="27">
        <f>'Sefton S1'!G9+'St Helens S1'!F9</f>
        <v>0</v>
      </c>
      <c r="G9" s="28">
        <f t="shared" si="6"/>
        <v>8923.6173600161019</v>
      </c>
      <c r="H9" s="7"/>
      <c r="I9" s="38">
        <f t="shared" si="1"/>
        <v>3.4677832605013781E-2</v>
      </c>
      <c r="J9" s="39">
        <f t="shared" si="2"/>
        <v>4.6751192064379513E-2</v>
      </c>
      <c r="K9" s="39">
        <f t="shared" si="3"/>
        <v>8.5540450787802255E-4</v>
      </c>
      <c r="L9" s="39">
        <f t="shared" si="4"/>
        <v>0</v>
      </c>
      <c r="M9" s="40">
        <f t="shared" si="5"/>
        <v>3.4122721995609645E-2</v>
      </c>
    </row>
    <row r="10" spans="1:13" x14ac:dyDescent="0.25">
      <c r="A10" s="55"/>
      <c r="B10" s="3" t="s">
        <v>6</v>
      </c>
      <c r="C10" s="32">
        <f>'Halton S1'!C10+'Knowsley S1'!C10+'Liverpool S1'!C10+'Sefton S1'!C10+'St Helens S1'!C10+'Wirral S1'!C10</f>
        <v>9075.2839249208973</v>
      </c>
      <c r="D10" s="33">
        <f>'Halton S1'!D10+'Knowsley S1'!D10+'Liverpool S1'!D10+'Sefton S1'!D10+'Sefton S1'!E10+'St Helens S1'!D10+'Wirral S1'!D10</f>
        <v>493.03730574046858</v>
      </c>
      <c r="E10" s="33">
        <f>'Halton S1'!E10+'Knowsley S1'!E10+'Liverpool S1'!E10+'Sefton S1'!F10+'St Helens S1'!E10+'Wirral S1'!E10</f>
        <v>11.63594150892617</v>
      </c>
      <c r="F10" s="33">
        <f>'Sefton S1'!G10+'St Helens S1'!F10</f>
        <v>8.8506889190476539</v>
      </c>
      <c r="G10" s="34">
        <f t="shared" si="6"/>
        <v>9588.8078610893408</v>
      </c>
      <c r="H10" s="7"/>
      <c r="I10" s="41">
        <f t="shared" si="1"/>
        <v>5.0486465265930723E-2</v>
      </c>
      <c r="J10" s="42">
        <f t="shared" si="2"/>
        <v>8.6290989448665166E-3</v>
      </c>
      <c r="K10" s="42">
        <f t="shared" si="3"/>
        <v>5.2835910022872533E-4</v>
      </c>
      <c r="L10" s="42">
        <f t="shared" si="4"/>
        <v>3.4050933611802074E-3</v>
      </c>
      <c r="M10" s="43">
        <f t="shared" si="5"/>
        <v>3.6666321707083761E-2</v>
      </c>
    </row>
    <row r="11" spans="1:13" x14ac:dyDescent="0.25">
      <c r="A11" s="56" t="s">
        <v>7</v>
      </c>
      <c r="B11" s="4" t="s">
        <v>8</v>
      </c>
      <c r="C11" s="26">
        <f>'Halton S1'!C11+'Knowsley S1'!C11+'Liverpool S1'!C11+'Sefton S1'!C11+'St Helens S1'!C11+'Wirral S1'!C11</f>
        <v>1132.6252881178079</v>
      </c>
      <c r="D11" s="27">
        <f>'Halton S1'!D11+'Knowsley S1'!D11+'Liverpool S1'!D11+'Sefton S1'!D11+'Sefton S1'!E11+'St Helens S1'!D11+'Wirral S1'!D11</f>
        <v>3723.1853982672087</v>
      </c>
      <c r="E11" s="27">
        <f>'Halton S1'!E11+'Knowsley S1'!E11+'Liverpool S1'!E11+'Sefton S1'!F11+'St Helens S1'!E11+'Wirral S1'!E11</f>
        <v>0</v>
      </c>
      <c r="F11" s="27">
        <f>'Sefton S1'!G11+'St Helens S1'!F11</f>
        <v>0</v>
      </c>
      <c r="G11" s="28">
        <f t="shared" si="6"/>
        <v>4855.8106863850171</v>
      </c>
      <c r="H11" s="7"/>
      <c r="I11" s="38">
        <f t="shared" si="1"/>
        <v>6.300876946764275E-3</v>
      </c>
      <c r="J11" s="39">
        <f t="shared" si="2"/>
        <v>6.5162888928818316E-2</v>
      </c>
      <c r="K11" s="39">
        <f t="shared" si="3"/>
        <v>0</v>
      </c>
      <c r="L11" s="39">
        <f t="shared" si="4"/>
        <v>0</v>
      </c>
      <c r="M11" s="40">
        <f t="shared" si="5"/>
        <v>1.8567972093609289E-2</v>
      </c>
    </row>
    <row r="12" spans="1:13" x14ac:dyDescent="0.25">
      <c r="A12" s="54"/>
      <c r="B12" s="2" t="s">
        <v>9</v>
      </c>
      <c r="C12" s="26">
        <f>'Halton S1'!C12+'Knowsley S1'!C12+'Liverpool S1'!C12+'Sefton S1'!C12+'St Helens S1'!C12+'Wirral S1'!C12</f>
        <v>6691.4930115558727</v>
      </c>
      <c r="D12" s="27">
        <f>'Halton S1'!D12+'Knowsley S1'!D12+'Liverpool S1'!D12+'Sefton S1'!D12+'Sefton S1'!E12+'St Helens S1'!D12+'Wirral S1'!D12</f>
        <v>5678.9145663598838</v>
      </c>
      <c r="E12" s="27">
        <f>'Halton S1'!E12+'Knowsley S1'!E12+'Liverpool S1'!E12+'Sefton S1'!F12+'St Helens S1'!E12+'Wirral S1'!E12</f>
        <v>34.38421864660841</v>
      </c>
      <c r="F12" s="27">
        <f>'Sefton S1'!G12+'St Helens S1'!F12</f>
        <v>0</v>
      </c>
      <c r="G12" s="28">
        <f t="shared" si="6"/>
        <v>12404.791796562366</v>
      </c>
      <c r="H12" s="7"/>
      <c r="I12" s="38">
        <f t="shared" si="1"/>
        <v>3.7225262845765827E-2</v>
      </c>
      <c r="J12" s="39">
        <f t="shared" si="2"/>
        <v>9.9391902239459512E-2</v>
      </c>
      <c r="K12" s="39">
        <f t="shared" si="3"/>
        <v>1.5613016628051399E-3</v>
      </c>
      <c r="L12" s="39">
        <f t="shared" si="4"/>
        <v>0</v>
      </c>
      <c r="M12" s="40">
        <f t="shared" si="5"/>
        <v>4.7434268504622762E-2</v>
      </c>
    </row>
    <row r="13" spans="1:13" x14ac:dyDescent="0.25">
      <c r="A13" s="54"/>
      <c r="B13" s="2" t="s">
        <v>10</v>
      </c>
      <c r="C13" s="26">
        <f>'Halton S1'!C13+'Knowsley S1'!C13+'Liverpool S1'!C13+'Sefton S1'!C13+'St Helens S1'!C13+'Wirral S1'!C13</f>
        <v>462.56948235734154</v>
      </c>
      <c r="D13" s="27">
        <f>'Halton S1'!D13+'Knowsley S1'!D13+'Liverpool S1'!D13+'Sefton S1'!D13+'Sefton S1'!E13+'St Helens S1'!D13+'Wirral S1'!D13</f>
        <v>170.1502024285235</v>
      </c>
      <c r="E13" s="27">
        <f>'Halton S1'!E13+'Knowsley S1'!E13+'Liverpool S1'!E13+'Sefton S1'!F13+'St Helens S1'!E13+'Wirral S1'!E13</f>
        <v>0</v>
      </c>
      <c r="F13" s="27">
        <f>'Sefton S1'!G13+'St Helens S1'!F13</f>
        <v>0</v>
      </c>
      <c r="G13" s="28">
        <f t="shared" si="6"/>
        <v>632.71968478586507</v>
      </c>
      <c r="H13" s="7"/>
      <c r="I13" s="38">
        <f t="shared" si="1"/>
        <v>2.5733077110661343E-3</v>
      </c>
      <c r="J13" s="39">
        <f t="shared" si="2"/>
        <v>2.9779550454903493E-3</v>
      </c>
      <c r="K13" s="39">
        <f t="shared" si="3"/>
        <v>0</v>
      </c>
      <c r="L13" s="39">
        <f t="shared" si="4"/>
        <v>0</v>
      </c>
      <c r="M13" s="40">
        <f t="shared" si="5"/>
        <v>2.4194356429754942E-3</v>
      </c>
    </row>
    <row r="14" spans="1:13" x14ac:dyDescent="0.25">
      <c r="A14" s="54"/>
      <c r="B14" s="2" t="s">
        <v>11</v>
      </c>
      <c r="C14" s="26">
        <f>'Halton S1'!C14+'Knowsley S1'!C14+'Liverpool S1'!C14+'Sefton S1'!C14+'St Helens S1'!C14+'Wirral S1'!C14</f>
        <v>388.79234973912287</v>
      </c>
      <c r="D14" s="27">
        <f>'Halton S1'!D14+'Knowsley S1'!D14+'Liverpool S1'!D14+'Sefton S1'!D14+'Sefton S1'!E14+'St Helens S1'!D14+'Wirral S1'!D14</f>
        <v>1080.433709857512</v>
      </c>
      <c r="E14" s="27">
        <f>'Halton S1'!E14+'Knowsley S1'!E14+'Liverpool S1'!E14+'Sefton S1'!F14+'St Helens S1'!E14+'Wirral S1'!E14</f>
        <v>0</v>
      </c>
      <c r="F14" s="27">
        <f>'Sefton S1'!G14+'St Helens S1'!F14</f>
        <v>0</v>
      </c>
      <c r="G14" s="28">
        <f t="shared" si="6"/>
        <v>1469.226059596635</v>
      </c>
      <c r="H14" s="7"/>
      <c r="I14" s="38">
        <f t="shared" si="1"/>
        <v>2.1628801504339607E-3</v>
      </c>
      <c r="J14" s="39">
        <f t="shared" si="2"/>
        <v>1.8909663177977296E-2</v>
      </c>
      <c r="K14" s="39">
        <f t="shared" si="3"/>
        <v>0</v>
      </c>
      <c r="L14" s="39">
        <f t="shared" si="4"/>
        <v>0</v>
      </c>
      <c r="M14" s="40">
        <f t="shared" si="5"/>
        <v>5.6181243948172288E-3</v>
      </c>
    </row>
    <row r="15" spans="1:13" x14ac:dyDescent="0.25">
      <c r="A15" s="54"/>
      <c r="B15" s="2" t="s">
        <v>12</v>
      </c>
      <c r="C15" s="26">
        <f>'Halton S1'!C15+'Knowsley S1'!C15+'Liverpool S1'!C15+'Sefton S1'!C15+'St Helens S1'!C15+'Wirral S1'!C15</f>
        <v>179.98671078084135</v>
      </c>
      <c r="D15" s="27">
        <f>'Halton S1'!D15+'Knowsley S1'!D15+'Liverpool S1'!D15+'Sefton S1'!D15+'Sefton S1'!E15+'St Helens S1'!D15+'Wirral S1'!D15</f>
        <v>116.4319811634102</v>
      </c>
      <c r="E15" s="27">
        <f>'Halton S1'!E15+'Knowsley S1'!E15+'Liverpool S1'!E15+'Sefton S1'!F15+'St Helens S1'!E15+'Wirral S1'!E15</f>
        <v>0</v>
      </c>
      <c r="F15" s="27">
        <f>'Sefton S1'!G15+'St Helens S1'!F15</f>
        <v>0</v>
      </c>
      <c r="G15" s="28">
        <f t="shared" si="6"/>
        <v>296.41869194425158</v>
      </c>
      <c r="H15" s="7"/>
      <c r="I15" s="38">
        <f t="shared" si="1"/>
        <v>1.0012791773063199E-3</v>
      </c>
      <c r="J15" s="39">
        <f t="shared" si="2"/>
        <v>2.0377830928979841E-3</v>
      </c>
      <c r="K15" s="39">
        <f t="shared" si="3"/>
        <v>0</v>
      </c>
      <c r="L15" s="39">
        <f t="shared" si="4"/>
        <v>0</v>
      </c>
      <c r="M15" s="40">
        <f t="shared" si="5"/>
        <v>1.1334655231673562E-3</v>
      </c>
    </row>
    <row r="16" spans="1:13" x14ac:dyDescent="0.25">
      <c r="A16" s="55"/>
      <c r="B16" s="3" t="s">
        <v>13</v>
      </c>
      <c r="C16" s="32">
        <f>'Halton S1'!C16+'Knowsley S1'!C16+'Liverpool S1'!C16+'Sefton S1'!C16+'St Helens S1'!C16+'Wirral S1'!C16</f>
        <v>50.714210708985313</v>
      </c>
      <c r="D16" s="33">
        <f>'Halton S1'!D16+'Knowsley S1'!D16+'Liverpool S1'!D16+'Sefton S1'!D16+'Sefton S1'!E16+'St Helens S1'!D16+'Wirral S1'!D16</f>
        <v>90.983732796670665</v>
      </c>
      <c r="E16" s="33">
        <f>'Halton S1'!E16+'Knowsley S1'!E16+'Liverpool S1'!E16+'Sefton S1'!F16+'St Helens S1'!E16+'Wirral S1'!E16</f>
        <v>0</v>
      </c>
      <c r="F16" s="33">
        <f>'Sefton S1'!G16+'St Helens S1'!F16</f>
        <v>0</v>
      </c>
      <c r="G16" s="34">
        <f t="shared" si="6"/>
        <v>141.69794350565599</v>
      </c>
      <c r="H16" s="7"/>
      <c r="I16" s="41">
        <f t="shared" si="1"/>
        <v>2.8212684678849821E-4</v>
      </c>
      <c r="J16" s="42">
        <f t="shared" si="2"/>
        <v>1.592389913571861E-3</v>
      </c>
      <c r="K16" s="42">
        <f t="shared" si="3"/>
        <v>0</v>
      </c>
      <c r="L16" s="42">
        <f t="shared" si="4"/>
        <v>0</v>
      </c>
      <c r="M16" s="43">
        <f t="shared" si="5"/>
        <v>5.4183402744919747E-4</v>
      </c>
    </row>
    <row r="17" spans="1:13" x14ac:dyDescent="0.25">
      <c r="A17" s="56" t="s">
        <v>14</v>
      </c>
      <c r="B17" s="4" t="s">
        <v>15</v>
      </c>
      <c r="C17" s="26">
        <f>'Halton S1'!C17+'Knowsley S1'!C17+'Liverpool S1'!C17+'Sefton S1'!C17+'St Helens S1'!C17+'Wirral S1'!C17</f>
        <v>2323.3161628382072</v>
      </c>
      <c r="D17" s="27">
        <f>'Halton S1'!D17+'Knowsley S1'!D17+'Liverpool S1'!D17+'Sefton S1'!D17+'Sefton S1'!E17+'St Helens S1'!D17+'Wirral S1'!D17</f>
        <v>2540.2933613297787</v>
      </c>
      <c r="E17" s="27">
        <f>'Halton S1'!E17+'Knowsley S1'!E17+'Liverpool S1'!E17+'Sefton S1'!F17+'St Helens S1'!E17+'Wirral S1'!E17</f>
        <v>6.092597673002178</v>
      </c>
      <c r="F17" s="27">
        <f>'Sefton S1'!G17+'St Helens S1'!F17</f>
        <v>0</v>
      </c>
      <c r="G17" s="28">
        <f t="shared" si="6"/>
        <v>4869.7021218409882</v>
      </c>
      <c r="H17" s="7"/>
      <c r="I17" s="38">
        <f t="shared" si="1"/>
        <v>1.2924776979683198E-2</v>
      </c>
      <c r="J17" s="39">
        <f t="shared" si="2"/>
        <v>4.4460008418594148E-2</v>
      </c>
      <c r="K17" s="39">
        <f t="shared" si="3"/>
        <v>2.7664967395149196E-4</v>
      </c>
      <c r="L17" s="39">
        <f t="shared" si="4"/>
        <v>0</v>
      </c>
      <c r="M17" s="40">
        <f t="shared" si="5"/>
        <v>1.8621091089086165E-2</v>
      </c>
    </row>
    <row r="18" spans="1:13" x14ac:dyDescent="0.25">
      <c r="A18" s="54"/>
      <c r="B18" s="2" t="s">
        <v>16</v>
      </c>
      <c r="C18" s="26">
        <f>'Halton S1'!C18+'Knowsley S1'!C18+'Liverpool S1'!C18+'Sefton S1'!C18+'St Helens S1'!C18+'Wirral S1'!C18</f>
        <v>270.36179505830154</v>
      </c>
      <c r="D18" s="27">
        <f>'Halton S1'!D18+'Knowsley S1'!D18+'Liverpool S1'!D18+'Sefton S1'!D18+'Sefton S1'!E18+'St Helens S1'!D18+'Wirral S1'!D18</f>
        <v>225.60520353350609</v>
      </c>
      <c r="E18" s="27">
        <f>'Halton S1'!E18+'Knowsley S1'!E18+'Liverpool S1'!E18+'Sefton S1'!F18+'St Helens S1'!E18+'Wirral S1'!E18</f>
        <v>0</v>
      </c>
      <c r="F18" s="27">
        <f>'Sefton S1'!G18+'St Helens S1'!F18</f>
        <v>0</v>
      </c>
      <c r="G18" s="28">
        <f t="shared" si="6"/>
        <v>495.96699859180762</v>
      </c>
      <c r="H18" s="7"/>
      <c r="I18" s="38">
        <f t="shared" si="1"/>
        <v>1.5040423515526094E-3</v>
      </c>
      <c r="J18" s="39">
        <f t="shared" si="2"/>
        <v>3.9485239780053059E-3</v>
      </c>
      <c r="K18" s="39">
        <f t="shared" si="3"/>
        <v>0</v>
      </c>
      <c r="L18" s="39">
        <f t="shared" si="4"/>
        <v>0</v>
      </c>
      <c r="M18" s="40">
        <f t="shared" si="5"/>
        <v>1.8965116195787481E-3</v>
      </c>
    </row>
    <row r="19" spans="1:13" x14ac:dyDescent="0.25">
      <c r="A19" s="54"/>
      <c r="B19" s="2" t="s">
        <v>17</v>
      </c>
      <c r="C19" s="26">
        <f>'Halton S1'!C19+'Knowsley S1'!C19+'Liverpool S1'!C19+'Sefton S1'!C19+'St Helens S1'!C19+'Wirral S1'!C19</f>
        <v>860.11825341689052</v>
      </c>
      <c r="D19" s="27">
        <f>'Halton S1'!D19+'Knowsley S1'!D19+'Liverpool S1'!D19+'Sefton S1'!D19+'Sefton S1'!E19+'St Helens S1'!D19+'Wirral S1'!D19</f>
        <v>1082.7572745202556</v>
      </c>
      <c r="E19" s="27">
        <f>'Halton S1'!E19+'Knowsley S1'!E19+'Liverpool S1'!E19+'Sefton S1'!F19+'St Helens S1'!E19+'Wirral S1'!E19</f>
        <v>0.58767381358212978</v>
      </c>
      <c r="F19" s="27">
        <f>'Sefton S1'!G19+'St Helens S1'!F19</f>
        <v>0</v>
      </c>
      <c r="G19" s="28">
        <f t="shared" si="6"/>
        <v>1943.4632017507283</v>
      </c>
      <c r="H19" s="7"/>
      <c r="I19" s="38">
        <f t="shared" si="1"/>
        <v>4.7849004708801265E-3</v>
      </c>
      <c r="J19" s="39">
        <f t="shared" si="2"/>
        <v>1.8950330018287682E-2</v>
      </c>
      <c r="K19" s="39">
        <f t="shared" si="3"/>
        <v>2.6684803041854812E-5</v>
      </c>
      <c r="L19" s="39">
        <f t="shared" si="4"/>
        <v>0</v>
      </c>
      <c r="M19" s="40">
        <f t="shared" si="5"/>
        <v>7.4315439430627777E-3</v>
      </c>
    </row>
    <row r="20" spans="1:13" x14ac:dyDescent="0.25">
      <c r="A20" s="54"/>
      <c r="B20" s="2" t="s">
        <v>18</v>
      </c>
      <c r="C20" s="26">
        <f>'Halton S1'!C20+'Knowsley S1'!C20+'Liverpool S1'!C20+'Sefton S1'!C20+'St Helens S1'!C20+'Wirral S1'!C20</f>
        <v>767.30272919736012</v>
      </c>
      <c r="D20" s="27">
        <f>'Halton S1'!D20+'Knowsley S1'!D20+'Liverpool S1'!D20+'Sefton S1'!D20+'Sefton S1'!E20+'St Helens S1'!D20+'Wirral S1'!D20</f>
        <v>462.86486576929099</v>
      </c>
      <c r="E20" s="27">
        <f>'Halton S1'!E20+'Knowsley S1'!E20+'Liverpool S1'!E20+'Sefton S1'!F20+'St Helens S1'!E20+'Wirral S1'!E20</f>
        <v>0</v>
      </c>
      <c r="F20" s="27">
        <f>'Sefton S1'!G20+'St Helens S1'!F20</f>
        <v>0</v>
      </c>
      <c r="G20" s="28">
        <f t="shared" si="6"/>
        <v>1230.167594966651</v>
      </c>
      <c r="H20" s="7"/>
      <c r="I20" s="38">
        <f t="shared" si="1"/>
        <v>4.2685609515422437E-3</v>
      </c>
      <c r="J20" s="39">
        <f t="shared" si="2"/>
        <v>8.1010233471623758E-3</v>
      </c>
      <c r="K20" s="39">
        <f t="shared" si="3"/>
        <v>0</v>
      </c>
      <c r="L20" s="39">
        <f t="shared" si="4"/>
        <v>0</v>
      </c>
      <c r="M20" s="40">
        <f t="shared" si="5"/>
        <v>4.7039967266121118E-3</v>
      </c>
    </row>
    <row r="21" spans="1:13" x14ac:dyDescent="0.25">
      <c r="A21" s="55"/>
      <c r="B21" s="3" t="s">
        <v>19</v>
      </c>
      <c r="C21" s="32">
        <f>'Halton S1'!C21+'Knowsley S1'!C21+'Liverpool S1'!C21+'Sefton S1'!C21+'St Helens S1'!C21+'Wirral S1'!C21</f>
        <v>520.85270791752532</v>
      </c>
      <c r="D21" s="33">
        <f>'Halton S1'!D21+'Knowsley S1'!D21+'Liverpool S1'!D21+'Sefton S1'!D21+'Sefton S1'!E21+'St Helens S1'!D21+'Wirral S1'!D21</f>
        <v>266.32345746505035</v>
      </c>
      <c r="E21" s="33">
        <f>'Halton S1'!E21+'Knowsley S1'!E21+'Liverpool S1'!E21+'Sefton S1'!F21+'St Helens S1'!E21+'Wirral S1'!E21</f>
        <v>0</v>
      </c>
      <c r="F21" s="33">
        <f>'Sefton S1'!G21+'St Helens S1'!F21</f>
        <v>0</v>
      </c>
      <c r="G21" s="34">
        <f t="shared" si="6"/>
        <v>787.17616538257562</v>
      </c>
      <c r="H21" s="7"/>
      <c r="I21" s="41">
        <f t="shared" si="1"/>
        <v>2.8975415385886459E-3</v>
      </c>
      <c r="J21" s="42">
        <f t="shared" si="2"/>
        <v>4.6611715564878354E-3</v>
      </c>
      <c r="K21" s="42">
        <f t="shared" si="3"/>
        <v>0</v>
      </c>
      <c r="L21" s="42">
        <f t="shared" si="4"/>
        <v>0</v>
      </c>
      <c r="M21" s="43">
        <f t="shared" si="5"/>
        <v>3.0100566137308245E-3</v>
      </c>
    </row>
    <row r="22" spans="1:13" x14ac:dyDescent="0.25">
      <c r="A22" s="56" t="s">
        <v>20</v>
      </c>
      <c r="B22" s="4" t="s">
        <v>21</v>
      </c>
      <c r="C22" s="26">
        <f>'Halton S1'!C22+'Knowsley S1'!C22+'Liverpool S1'!C22+'Sefton S1'!C22+'St Helens S1'!C22+'Wirral S1'!C22</f>
        <v>2563.6986200457682</v>
      </c>
      <c r="D22" s="27">
        <f>'Halton S1'!D22+'Knowsley S1'!D22+'Liverpool S1'!D22+'Sefton S1'!D22+'Sefton S1'!E22+'St Helens S1'!D22+'Wirral S1'!D22</f>
        <v>444.00174140561023</v>
      </c>
      <c r="E22" s="27">
        <f>'Halton S1'!E22+'Knowsley S1'!E22+'Liverpool S1'!E22+'Sefton S1'!F22+'St Helens S1'!E22+'Wirral S1'!E22</f>
        <v>20.123482802392939</v>
      </c>
      <c r="F22" s="27">
        <f>'Sefton S1'!G22+'St Helens S1'!F22</f>
        <v>0.40721844293272869</v>
      </c>
      <c r="G22" s="28">
        <f t="shared" si="6"/>
        <v>3028.2310626967042</v>
      </c>
      <c r="H22" s="7"/>
      <c r="I22" s="38">
        <f t="shared" si="1"/>
        <v>1.4262042091909909E-2</v>
      </c>
      <c r="J22" s="39">
        <f t="shared" si="2"/>
        <v>7.7708824741526466E-3</v>
      </c>
      <c r="K22" s="39">
        <f t="shared" si="3"/>
        <v>9.1375719436061177E-4</v>
      </c>
      <c r="L22" s="39">
        <f t="shared" si="4"/>
        <v>1.5666767064835191E-4</v>
      </c>
      <c r="M22" s="40">
        <f t="shared" si="5"/>
        <v>1.1579551489272142E-2</v>
      </c>
    </row>
    <row r="23" spans="1:13" x14ac:dyDescent="0.25">
      <c r="A23" s="54"/>
      <c r="B23" s="2" t="s">
        <v>22</v>
      </c>
      <c r="C23" s="26">
        <f>'Halton S1'!C23+'Knowsley S1'!C23+'Liverpool S1'!C23+'Sefton S1'!C23+'St Helens S1'!C23+'Wirral S1'!C23</f>
        <v>1827.2805819360938</v>
      </c>
      <c r="D23" s="27">
        <f>'Halton S1'!D23+'Knowsley S1'!D23+'Liverpool S1'!D23+'Sefton S1'!D23+'Sefton S1'!E23+'St Helens S1'!D23+'Wirral S1'!D23</f>
        <v>318.20686288174568</v>
      </c>
      <c r="E23" s="27">
        <f>'Halton S1'!E23+'Knowsley S1'!E23+'Liverpool S1'!E23+'Sefton S1'!F23+'St Helens S1'!E23+'Wirral S1'!E23</f>
        <v>0</v>
      </c>
      <c r="F23" s="27">
        <f>'Sefton S1'!G23+'St Helens S1'!F23</f>
        <v>0</v>
      </c>
      <c r="G23" s="28">
        <f t="shared" si="6"/>
        <v>2145.4874448178393</v>
      </c>
      <c r="H23" s="7"/>
      <c r="I23" s="38">
        <f t="shared" si="1"/>
        <v>1.0165294925671472E-2</v>
      </c>
      <c r="J23" s="39">
        <f t="shared" si="2"/>
        <v>5.569230710885692E-3</v>
      </c>
      <c r="K23" s="39">
        <f t="shared" si="3"/>
        <v>0</v>
      </c>
      <c r="L23" s="39">
        <f t="shared" si="4"/>
        <v>0</v>
      </c>
      <c r="M23" s="40">
        <f t="shared" si="5"/>
        <v>8.2040576899476015E-3</v>
      </c>
    </row>
    <row r="24" spans="1:13" x14ac:dyDescent="0.25">
      <c r="A24" s="54"/>
      <c r="B24" s="2" t="s">
        <v>23</v>
      </c>
      <c r="C24" s="26">
        <f>'Halton S1'!C24+'Knowsley S1'!C24+'Liverpool S1'!C24+'Sefton S1'!C24+'St Helens S1'!C24+'Wirral S1'!C24</f>
        <v>1326.9375469983963</v>
      </c>
      <c r="D24" s="27">
        <f>'Halton S1'!D24+'Knowsley S1'!D24+'Liverpool S1'!D24+'Sefton S1'!D24+'Sefton S1'!E24+'St Helens S1'!D24+'Wirral S1'!D24</f>
        <v>261.94980815616952</v>
      </c>
      <c r="E24" s="27">
        <f>'Halton S1'!E24+'Knowsley S1'!E24+'Liverpool S1'!E24+'Sefton S1'!F24+'St Helens S1'!E24+'Wirral S1'!E24</f>
        <v>0</v>
      </c>
      <c r="F24" s="27">
        <f>'Sefton S1'!G24+'St Helens S1'!F24</f>
        <v>0</v>
      </c>
      <c r="G24" s="28">
        <f t="shared" si="6"/>
        <v>1588.8873551545657</v>
      </c>
      <c r="H24" s="7"/>
      <c r="I24" s="38">
        <f t="shared" si="1"/>
        <v>7.3818501912244882E-3</v>
      </c>
      <c r="J24" s="39">
        <f t="shared" si="2"/>
        <v>4.5846243009413229E-3</v>
      </c>
      <c r="K24" s="39">
        <f t="shared" si="3"/>
        <v>0</v>
      </c>
      <c r="L24" s="39">
        <f t="shared" si="4"/>
        <v>0</v>
      </c>
      <c r="M24" s="40">
        <f t="shared" si="5"/>
        <v>6.0756932211379466E-3</v>
      </c>
    </row>
    <row r="25" spans="1:13" x14ac:dyDescent="0.25">
      <c r="A25" s="54"/>
      <c r="B25" s="2" t="s">
        <v>24</v>
      </c>
      <c r="C25" s="26">
        <f>'Halton S1'!C25+'Knowsley S1'!C25+'Liverpool S1'!C25+'Sefton S1'!C25+'St Helens S1'!C25+'Wirral S1'!C25</f>
        <v>3263.5993752547101</v>
      </c>
      <c r="D25" s="27">
        <f>'Halton S1'!D25+'Knowsley S1'!D25+'Liverpool S1'!D25+'Sefton S1'!D25+'Sefton S1'!E25+'St Helens S1'!D25+'Wirral S1'!D25</f>
        <v>668.81788862103326</v>
      </c>
      <c r="E25" s="27">
        <f>'Halton S1'!E25+'Knowsley S1'!E25+'Liverpool S1'!E25+'Sefton S1'!F25+'St Helens S1'!E25+'Wirral S1'!E25</f>
        <v>0.29383690679106489</v>
      </c>
      <c r="F25" s="27">
        <f>'Sefton S1'!G25+'St Helens S1'!F25</f>
        <v>0</v>
      </c>
      <c r="G25" s="28">
        <f t="shared" si="6"/>
        <v>3932.7111007825347</v>
      </c>
      <c r="H25" s="7"/>
      <c r="I25" s="38">
        <f t="shared" si="1"/>
        <v>1.815564095446703E-2</v>
      </c>
      <c r="J25" s="39">
        <f t="shared" si="2"/>
        <v>1.1705596452463132E-2</v>
      </c>
      <c r="K25" s="39">
        <f t="shared" si="3"/>
        <v>1.3342401520927406E-5</v>
      </c>
      <c r="L25" s="39">
        <f t="shared" si="4"/>
        <v>0</v>
      </c>
      <c r="M25" s="40">
        <f t="shared" si="5"/>
        <v>1.5038162458907612E-2</v>
      </c>
    </row>
    <row r="26" spans="1:13" x14ac:dyDescent="0.25">
      <c r="A26" s="55"/>
      <c r="B26" s="3" t="s">
        <v>25</v>
      </c>
      <c r="C26" s="32">
        <f>'Halton S1'!C26+'Knowsley S1'!C26+'Liverpool S1'!C26+'Sefton S1'!C26+'St Helens S1'!C26+'Wirral S1'!C26</f>
        <v>639.8411644084739</v>
      </c>
      <c r="D26" s="33">
        <f>'Halton S1'!D26+'Knowsley S1'!D26+'Liverpool S1'!D26+'Sefton S1'!D26+'Sefton S1'!E26+'St Helens S1'!D26+'Wirral S1'!D26</f>
        <v>64.964655794867411</v>
      </c>
      <c r="E26" s="33">
        <f>'Halton S1'!E26+'Knowsley S1'!E26+'Liverpool S1'!E26+'Sefton S1'!F26+'St Helens S1'!E26+'Wirral S1'!E26</f>
        <v>0</v>
      </c>
      <c r="F26" s="33">
        <f>'Sefton S1'!G26+'St Helens S1'!F26</f>
        <v>0.88230662635424539</v>
      </c>
      <c r="G26" s="34">
        <f t="shared" si="6"/>
        <v>705.68812682969553</v>
      </c>
      <c r="H26" s="7"/>
      <c r="I26" s="41">
        <f t="shared" si="1"/>
        <v>3.5594829858618064E-3</v>
      </c>
      <c r="J26" s="42">
        <f t="shared" si="2"/>
        <v>1.1370061377631243E-3</v>
      </c>
      <c r="K26" s="42">
        <f t="shared" si="3"/>
        <v>0</v>
      </c>
      <c r="L26" s="42">
        <f t="shared" si="4"/>
        <v>3.3944661973809578E-4</v>
      </c>
      <c r="M26" s="43">
        <f t="shared" si="5"/>
        <v>2.6984572282656425E-3</v>
      </c>
    </row>
    <row r="27" spans="1:13" x14ac:dyDescent="0.25">
      <c r="A27" s="56" t="s">
        <v>26</v>
      </c>
      <c r="B27" s="4" t="s">
        <v>27</v>
      </c>
      <c r="C27" s="26">
        <f>'Halton S1'!C27+'Knowsley S1'!C27+'Liverpool S1'!C27+'Sefton S1'!C27+'St Helens S1'!C27+'Wirral S1'!C27</f>
        <v>955.85789357918645</v>
      </c>
      <c r="D27" s="27">
        <f>'Halton S1'!D27+'Knowsley S1'!D27+'Liverpool S1'!D27+'Sefton S1'!D27+'Sefton S1'!E27+'St Helens S1'!D27+'Wirral S1'!D27</f>
        <v>33.195079397976755</v>
      </c>
      <c r="E27" s="27">
        <f>'Halton S1'!E27+'Knowsley S1'!E27+'Liverpool S1'!E27+'Sefton S1'!F27+'St Helens S1'!E27+'Wirral S1'!E27</f>
        <v>0</v>
      </c>
      <c r="F27" s="27">
        <f>'Sefton S1'!G27+'St Helens S1'!F27</f>
        <v>0.22280018812223412</v>
      </c>
      <c r="G27" s="28">
        <f t="shared" si="6"/>
        <v>989.2757731652855</v>
      </c>
      <c r="H27" s="7"/>
      <c r="I27" s="38">
        <f t="shared" si="1"/>
        <v>5.3175070601189957E-3</v>
      </c>
      <c r="J27" s="39">
        <f t="shared" si="2"/>
        <v>5.8097758784732495E-4</v>
      </c>
      <c r="K27" s="39">
        <f t="shared" si="3"/>
        <v>0</v>
      </c>
      <c r="L27" s="39">
        <f t="shared" si="4"/>
        <v>8.571710613532139E-5</v>
      </c>
      <c r="M27" s="40">
        <f t="shared" si="5"/>
        <v>3.7828585452312482E-3</v>
      </c>
    </row>
    <row r="28" spans="1:13" x14ac:dyDescent="0.25">
      <c r="A28" s="54"/>
      <c r="B28" s="2" t="s">
        <v>28</v>
      </c>
      <c r="C28" s="26">
        <f>'Halton S1'!C28+'Knowsley S1'!C28+'Liverpool S1'!C28+'Sefton S1'!C28+'St Helens S1'!C28+'Wirral S1'!C28</f>
        <v>4347.7182872043113</v>
      </c>
      <c r="D28" s="27">
        <f>'Halton S1'!D28+'Knowsley S1'!D28+'Liverpool S1'!D28+'Sefton S1'!D28+'Sefton S1'!E28+'St Helens S1'!D28+'Wirral S1'!D28</f>
        <v>289.87232955026741</v>
      </c>
      <c r="E28" s="27">
        <f>'Halton S1'!E28+'Knowsley S1'!E28+'Liverpool S1'!E28+'Sefton S1'!F28+'St Helens S1'!E28+'Wirral S1'!E28</f>
        <v>0</v>
      </c>
      <c r="F28" s="27">
        <f>'Sefton S1'!G28+'St Helens S1'!F28</f>
        <v>1.2651856823705152</v>
      </c>
      <c r="G28" s="28">
        <f t="shared" si="6"/>
        <v>4638.8558024369495</v>
      </c>
      <c r="H28" s="7"/>
      <c r="I28" s="38">
        <f t="shared" si="1"/>
        <v>2.4186673398750497E-2</v>
      </c>
      <c r="J28" s="39">
        <f t="shared" si="2"/>
        <v>5.0733220061544354E-3</v>
      </c>
      <c r="K28" s="39">
        <f t="shared" si="3"/>
        <v>0</v>
      </c>
      <c r="L28" s="39">
        <f t="shared" si="4"/>
        <v>4.8675028657132449E-4</v>
      </c>
      <c r="M28" s="40">
        <f t="shared" si="5"/>
        <v>1.7738365568376532E-2</v>
      </c>
    </row>
    <row r="29" spans="1:13" x14ac:dyDescent="0.25">
      <c r="A29" s="54"/>
      <c r="B29" s="2" t="s">
        <v>29</v>
      </c>
      <c r="C29" s="32">
        <f>'Halton S1'!C29+'Knowsley S1'!C29+'Liverpool S1'!C29+'Sefton S1'!C29+'St Helens S1'!C29+'Wirral S1'!C29</f>
        <v>6957.2721158085287</v>
      </c>
      <c r="D29" s="33">
        <f>'Halton S1'!D29+'Knowsley S1'!D29+'Liverpool S1'!D29+'Sefton S1'!D29+'Sefton S1'!E29+'St Helens S1'!D29+'Wirral S1'!D29</f>
        <v>348.96011482880471</v>
      </c>
      <c r="E29" s="33">
        <f>'Halton S1'!E29+'Knowsley S1'!E29+'Liverpool S1'!E29+'Sefton S1'!F29+'St Helens S1'!E29+'Wirral S1'!E29</f>
        <v>19.249028884158442</v>
      </c>
      <c r="F29" s="33">
        <f>'Sefton S1'!G29+'St Helens S1'!F29</f>
        <v>0.47508818342151682</v>
      </c>
      <c r="G29" s="34">
        <f t="shared" si="6"/>
        <v>7325.9563477049132</v>
      </c>
      <c r="H29" s="7"/>
      <c r="I29" s="41">
        <f t="shared" si="1"/>
        <v>3.8703811354690726E-2</v>
      </c>
      <c r="J29" s="42">
        <f t="shared" si="2"/>
        <v>6.1074716326938918E-3</v>
      </c>
      <c r="K29" s="42">
        <f t="shared" si="3"/>
        <v>8.740504215931969E-4</v>
      </c>
      <c r="L29" s="42">
        <f t="shared" si="4"/>
        <v>1.8277894908974389E-4</v>
      </c>
      <c r="M29" s="43">
        <f t="shared" si="5"/>
        <v>2.8013479480282811E-2</v>
      </c>
    </row>
    <row r="30" spans="1:13" x14ac:dyDescent="0.25">
      <c r="A30" s="56" t="s">
        <v>30</v>
      </c>
      <c r="B30" s="4" t="s">
        <v>31</v>
      </c>
      <c r="C30" s="26">
        <f>'Halton S1'!C30+'Knowsley S1'!C30+'Liverpool S1'!C30+'Sefton S1'!C30+'St Helens S1'!C30+'Wirral S1'!C30</f>
        <v>4781.8506314101905</v>
      </c>
      <c r="D30" s="27">
        <f>'Halton S1'!D30+'Knowsley S1'!D30+'Liverpool S1'!D30+'Sefton S1'!D30+'Sefton S1'!E30+'St Helens S1'!D30+'Wirral S1'!D30</f>
        <v>13388.511026897351</v>
      </c>
      <c r="E30" s="27">
        <f>'Halton S1'!E30+'Knowsley S1'!E30+'Liverpool S1'!E30+'Sefton S1'!F30+'St Helens S1'!E30+'Wirral S1'!E30</f>
        <v>7.9226310245641498</v>
      </c>
      <c r="F30" s="27">
        <f>'Sefton S1'!G30+'St Helens S1'!F30</f>
        <v>0</v>
      </c>
      <c r="G30" s="28">
        <f t="shared" si="6"/>
        <v>18178.284289332107</v>
      </c>
      <c r="H30" s="7"/>
      <c r="I30" s="38">
        <f t="shared" si="1"/>
        <v>2.6601783239708805E-2</v>
      </c>
      <c r="J30" s="39">
        <f t="shared" si="2"/>
        <v>0.23432463432361092</v>
      </c>
      <c r="K30" s="39">
        <f t="shared" si="3"/>
        <v>3.5974692691362673E-4</v>
      </c>
      <c r="L30" s="39">
        <f t="shared" si="4"/>
        <v>0</v>
      </c>
      <c r="M30" s="40">
        <f t="shared" si="5"/>
        <v>6.9511333368166589E-2</v>
      </c>
    </row>
    <row r="31" spans="1:13" x14ac:dyDescent="0.25">
      <c r="A31" s="54"/>
      <c r="B31" s="2" t="s">
        <v>32</v>
      </c>
      <c r="C31" s="26">
        <f>'Halton S1'!C31+'Knowsley S1'!C31+'Liverpool S1'!C31+'Sefton S1'!C31+'St Helens S1'!C31+'Wirral S1'!C31</f>
        <v>1905.7472985747454</v>
      </c>
      <c r="D31" s="27">
        <f>'Halton S1'!D31+'Knowsley S1'!D31+'Liverpool S1'!D31+'Sefton S1'!D31+'Sefton S1'!E31+'St Helens S1'!D31+'Wirral S1'!D31</f>
        <v>2125.3748627203604</v>
      </c>
      <c r="E31" s="27">
        <f>'Halton S1'!E31+'Knowsley S1'!E31+'Liverpool S1'!E31+'Sefton S1'!F31+'St Helens S1'!E31+'Wirral S1'!E31</f>
        <v>0</v>
      </c>
      <c r="F31" s="27">
        <f>'Sefton S1'!G31+'St Helens S1'!F31</f>
        <v>0</v>
      </c>
      <c r="G31" s="28">
        <f t="shared" si="6"/>
        <v>4031.1221612951058</v>
      </c>
      <c r="H31" s="7"/>
      <c r="I31" s="38">
        <f t="shared" si="1"/>
        <v>1.0601810983668351E-2</v>
      </c>
      <c r="J31" s="39">
        <f t="shared" si="2"/>
        <v>3.7198138501511623E-2</v>
      </c>
      <c r="K31" s="39">
        <f t="shared" si="3"/>
        <v>0</v>
      </c>
      <c r="L31" s="39">
        <f t="shared" si="4"/>
        <v>0</v>
      </c>
      <c r="M31" s="40">
        <f t="shared" si="5"/>
        <v>1.5414473222097656E-2</v>
      </c>
    </row>
    <row r="32" spans="1:13" x14ac:dyDescent="0.25">
      <c r="A32" s="55"/>
      <c r="B32" s="3" t="s">
        <v>33</v>
      </c>
      <c r="C32" s="32">
        <f>'Halton S1'!C32+'Knowsley S1'!C32+'Liverpool S1'!C32+'Sefton S1'!C32+'St Helens S1'!C32+'Wirral S1'!C32</f>
        <v>318.80722241141177</v>
      </c>
      <c r="D32" s="33">
        <f>'Halton S1'!D32+'Knowsley S1'!D32+'Liverpool S1'!D32+'Sefton S1'!D32+'Sefton S1'!E32+'St Helens S1'!D32+'Wirral S1'!D32</f>
        <v>126.48961293530078</v>
      </c>
      <c r="E32" s="33">
        <f>'Halton S1'!E32+'Knowsley S1'!E32+'Liverpool S1'!E32+'Sefton S1'!F32+'St Helens S1'!E32+'Wirral S1'!E32</f>
        <v>0</v>
      </c>
      <c r="F32" s="33">
        <f>'Sefton S1'!G32+'St Helens S1'!F32</f>
        <v>0</v>
      </c>
      <c r="G32" s="34">
        <f t="shared" si="6"/>
        <v>445.29683534671256</v>
      </c>
      <c r="H32" s="7"/>
      <c r="I32" s="41">
        <f t="shared" si="1"/>
        <v>1.7735477913372153E-3</v>
      </c>
      <c r="J32" s="42">
        <f t="shared" si="2"/>
        <v>2.2138109486001686E-3</v>
      </c>
      <c r="K32" s="42">
        <f t="shared" si="3"/>
        <v>0</v>
      </c>
      <c r="L32" s="42">
        <f t="shared" si="4"/>
        <v>0</v>
      </c>
      <c r="M32" s="43">
        <f t="shared" si="5"/>
        <v>1.7027556768786885E-3</v>
      </c>
    </row>
    <row r="33" spans="1:13" ht="15" customHeight="1" x14ac:dyDescent="0.25">
      <c r="A33" s="50" t="s">
        <v>34</v>
      </c>
      <c r="B33" s="4" t="s">
        <v>35</v>
      </c>
      <c r="C33" s="26">
        <f>'Halton S1'!C33+'Knowsley S1'!C33+'Liverpool S1'!C33+'Sefton S1'!C33+'St Helens S1'!C33+'Wirral S1'!C33</f>
        <v>2413.0749266727858</v>
      </c>
      <c r="D33" s="27">
        <f>'Halton S1'!D33+'Knowsley S1'!D33+'Liverpool S1'!D33+'Sefton S1'!D33+'Sefton S1'!E33+'St Helens S1'!D33+'Wirral S1'!D33</f>
        <v>1963.4126796619212</v>
      </c>
      <c r="E33" s="27">
        <f>'Halton S1'!E33+'Knowsley S1'!E33+'Liverpool S1'!E33+'Sefton S1'!F33+'St Helens S1'!E33+'Wirral S1'!E33</f>
        <v>4.467641079533216</v>
      </c>
      <c r="F33" s="27">
        <f>'Sefton S1'!G33+'St Helens S1'!F33</f>
        <v>0</v>
      </c>
      <c r="G33" s="28">
        <f t="shared" si="6"/>
        <v>4380.9552474142401</v>
      </c>
      <c r="H33" s="7"/>
      <c r="I33" s="38">
        <f t="shared" si="1"/>
        <v>1.3424111518430076E-2</v>
      </c>
      <c r="J33" s="39">
        <f t="shared" si="2"/>
        <v>3.4363489507073179E-2</v>
      </c>
      <c r="K33" s="39">
        <f t="shared" si="3"/>
        <v>2.0286444540102393E-4</v>
      </c>
      <c r="L33" s="39">
        <f t="shared" si="4"/>
        <v>0</v>
      </c>
      <c r="M33" s="40">
        <f t="shared" si="5"/>
        <v>1.6752188260843764E-2</v>
      </c>
    </row>
    <row r="34" spans="1:13" ht="15" customHeight="1" x14ac:dyDescent="0.25">
      <c r="A34" s="51"/>
      <c r="B34" s="2" t="s">
        <v>36</v>
      </c>
      <c r="C34" s="26">
        <f>'Halton S1'!C34+'Knowsley S1'!C34+'Liverpool S1'!C34+'Sefton S1'!C34+'St Helens S1'!C34+'Wirral S1'!C34</f>
        <v>441.81825081951672</v>
      </c>
      <c r="D34" s="27">
        <f>'Halton S1'!D34+'Knowsley S1'!D34+'Liverpool S1'!D34+'Sefton S1'!D34+'Sefton S1'!E34+'St Helens S1'!D34+'Wirral S1'!D34</f>
        <v>61.292755716933826</v>
      </c>
      <c r="E34" s="27">
        <f>'Halton S1'!E34+'Knowsley S1'!E34+'Liverpool S1'!E34+'Sefton S1'!F34+'St Helens S1'!E34+'Wirral S1'!E34</f>
        <v>0</v>
      </c>
      <c r="F34" s="27">
        <f>'Sefton S1'!G34+'St Helens S1'!F34</f>
        <v>0</v>
      </c>
      <c r="G34" s="28">
        <f t="shared" si="6"/>
        <v>503.11100653645053</v>
      </c>
      <c r="H34" s="7"/>
      <c r="I34" s="38">
        <f t="shared" si="1"/>
        <v>2.4578670990779193E-3</v>
      </c>
      <c r="J34" s="39">
        <f t="shared" si="2"/>
        <v>1.0727408403520783E-3</v>
      </c>
      <c r="K34" s="39">
        <f t="shared" si="3"/>
        <v>0</v>
      </c>
      <c r="L34" s="39">
        <f t="shared" si="4"/>
        <v>0</v>
      </c>
      <c r="M34" s="40">
        <f t="shared" si="5"/>
        <v>1.9238293526453571E-3</v>
      </c>
    </row>
    <row r="35" spans="1:13" ht="15" customHeight="1" x14ac:dyDescent="0.25">
      <c r="A35" s="51"/>
      <c r="B35" s="2" t="s">
        <v>37</v>
      </c>
      <c r="C35" s="26">
        <f>'Halton S1'!C35+'Knowsley S1'!C35+'Liverpool S1'!C35+'Sefton S1'!C35+'St Helens S1'!C35+'Wirral S1'!C35</f>
        <v>857.89930859525248</v>
      </c>
      <c r="D35" s="27">
        <f>'Halton S1'!D35+'Knowsley S1'!D35+'Liverpool S1'!D35+'Sefton S1'!D35+'Sefton S1'!E35+'St Helens S1'!D35+'Wirral S1'!D35</f>
        <v>143.87283518594029</v>
      </c>
      <c r="E35" s="27">
        <f>'Halton S1'!E35+'Knowsley S1'!E35+'Liverpool S1'!E35+'Sefton S1'!F35+'St Helens S1'!E35+'Wirral S1'!E35</f>
        <v>0</v>
      </c>
      <c r="F35" s="27">
        <f>'Sefton S1'!G35+'St Helens S1'!F35</f>
        <v>0</v>
      </c>
      <c r="G35" s="28">
        <f t="shared" si="6"/>
        <v>1001.7721437811928</v>
      </c>
      <c r="H35" s="7"/>
      <c r="I35" s="38">
        <f t="shared" si="1"/>
        <v>4.7725563192710487E-3</v>
      </c>
      <c r="J35" s="39">
        <f t="shared" si="2"/>
        <v>2.5180506948321371E-3</v>
      </c>
      <c r="K35" s="39">
        <f t="shared" si="3"/>
        <v>0</v>
      </c>
      <c r="L35" s="39">
        <f t="shared" si="4"/>
        <v>0</v>
      </c>
      <c r="M35" s="40">
        <f t="shared" si="5"/>
        <v>3.8306429989205465E-3</v>
      </c>
    </row>
    <row r="36" spans="1:13" ht="15" customHeight="1" x14ac:dyDescent="0.25">
      <c r="A36" s="51"/>
      <c r="B36" s="2" t="s">
        <v>38</v>
      </c>
      <c r="C36" s="26">
        <f>'Halton S1'!C36+'Knowsley S1'!C36+'Liverpool S1'!C36+'Sefton S1'!C36+'St Helens S1'!C36+'Wirral S1'!C36</f>
        <v>2583.8827885037076</v>
      </c>
      <c r="D36" s="27">
        <f>'Halton S1'!D36+'Knowsley S1'!D36+'Liverpool S1'!D36+'Sefton S1'!D36+'Sefton S1'!E36+'St Helens S1'!D36+'Wirral S1'!D36</f>
        <v>981.92971011261398</v>
      </c>
      <c r="E36" s="27">
        <f>'Halton S1'!E36+'Knowsley S1'!E36+'Liverpool S1'!E36+'Sefton S1'!F36+'St Helens S1'!E36+'Wirral S1'!E36</f>
        <v>2.6936945483518113</v>
      </c>
      <c r="F36" s="27">
        <f>'Sefton S1'!G36+'St Helens S1'!F36</f>
        <v>0</v>
      </c>
      <c r="G36" s="28">
        <f t="shared" si="6"/>
        <v>3568.5061931646733</v>
      </c>
      <c r="H36" s="7"/>
      <c r="I36" s="38">
        <f t="shared" si="1"/>
        <v>1.4374328090695597E-2</v>
      </c>
      <c r="J36" s="39">
        <f t="shared" si="2"/>
        <v>1.718565416209308E-2</v>
      </c>
      <c r="K36" s="39">
        <f t="shared" si="3"/>
        <v>1.223139551506331E-4</v>
      </c>
      <c r="L36" s="39">
        <f t="shared" si="4"/>
        <v>0</v>
      </c>
      <c r="M36" s="40">
        <f t="shared" si="5"/>
        <v>1.3645491492561007E-2</v>
      </c>
    </row>
    <row r="37" spans="1:13" ht="15" customHeight="1" x14ac:dyDescent="0.25">
      <c r="A37" s="51"/>
      <c r="B37" s="2" t="s">
        <v>39</v>
      </c>
      <c r="C37" s="26">
        <f>'Halton S1'!C37+'Knowsley S1'!C37+'Liverpool S1'!C37+'Sefton S1'!C37+'St Helens S1'!C37+'Wirral S1'!C37</f>
        <v>213.12312344822928</v>
      </c>
      <c r="D37" s="27">
        <f>'Halton S1'!D37+'Knowsley S1'!D37+'Liverpool S1'!D37+'Sefton S1'!D37+'Sefton S1'!E37+'St Helens S1'!D37+'Wirral S1'!D37</f>
        <v>39.275141722794686</v>
      </c>
      <c r="E37" s="27">
        <f>'Halton S1'!E37+'Knowsley S1'!E37+'Liverpool S1'!E37+'Sefton S1'!F37+'St Helens S1'!E37+'Wirral S1'!E37</f>
        <v>0</v>
      </c>
      <c r="F37" s="27">
        <f>'Sefton S1'!G37+'St Helens S1'!F37</f>
        <v>0</v>
      </c>
      <c r="G37" s="28">
        <f t="shared" si="6"/>
        <v>252.39826517102398</v>
      </c>
      <c r="H37" s="7"/>
      <c r="I37" s="38">
        <f t="shared" si="1"/>
        <v>1.1856194537108633E-3</v>
      </c>
      <c r="J37" s="39">
        <f t="shared" si="2"/>
        <v>6.8739034562640159E-4</v>
      </c>
      <c r="K37" s="39">
        <f t="shared" si="3"/>
        <v>0</v>
      </c>
      <c r="L37" s="39">
        <f t="shared" si="4"/>
        <v>0</v>
      </c>
      <c r="M37" s="40">
        <f t="shared" si="5"/>
        <v>9.6513728537879332E-4</v>
      </c>
    </row>
    <row r="38" spans="1:13" ht="15" customHeight="1" x14ac:dyDescent="0.25">
      <c r="A38" s="52"/>
      <c r="B38" s="3" t="s">
        <v>40</v>
      </c>
      <c r="C38" s="32">
        <f>'Halton S1'!C38+'Knowsley S1'!C38+'Liverpool S1'!C38+'Sefton S1'!C38+'St Helens S1'!C38+'Wirral S1'!C38</f>
        <v>53.245515004185087</v>
      </c>
      <c r="D38" s="33">
        <f>'Halton S1'!D38+'Knowsley S1'!D38+'Liverpool S1'!D38+'Sefton S1'!D38+'Sefton S1'!E38+'St Helens S1'!D38+'Wirral S1'!D38</f>
        <v>3.442790019883966</v>
      </c>
      <c r="E38" s="33">
        <f>'Halton S1'!E38+'Knowsley S1'!E38+'Liverpool S1'!E38+'Sefton S1'!F38+'St Helens S1'!E38+'Wirral S1'!E38</f>
        <v>0</v>
      </c>
      <c r="F38" s="33">
        <f>'Sefton S1'!G38+'St Helens S1'!F38</f>
        <v>0</v>
      </c>
      <c r="G38" s="34">
        <f t="shared" si="6"/>
        <v>56.688305024069052</v>
      </c>
      <c r="H38" s="7"/>
      <c r="I38" s="41">
        <f t="shared" si="1"/>
        <v>2.9620867689258707E-4</v>
      </c>
      <c r="J38" s="42">
        <f t="shared" si="2"/>
        <v>6.0255431753506873E-5</v>
      </c>
      <c r="K38" s="42">
        <f t="shared" si="3"/>
        <v>0</v>
      </c>
      <c r="L38" s="42">
        <f t="shared" si="4"/>
        <v>0</v>
      </c>
      <c r="M38" s="43">
        <f t="shared" si="5"/>
        <v>2.1676851378745572E-4</v>
      </c>
    </row>
    <row r="39" spans="1:13" x14ac:dyDescent="0.25">
      <c r="A39" s="56" t="s">
        <v>41</v>
      </c>
      <c r="B39" s="4" t="s">
        <v>42</v>
      </c>
      <c r="C39" s="26">
        <f>'Halton S1'!C39+'Knowsley S1'!C39+'Liverpool S1'!C39+'Sefton S1'!C39+'St Helens S1'!C39+'Wirral S1'!C39</f>
        <v>3947.1882956944419</v>
      </c>
      <c r="D39" s="27">
        <f>'Halton S1'!D39+'Knowsley S1'!D39+'Liverpool S1'!D39+'Sefton S1'!D39+'Sefton S1'!E39+'St Helens S1'!D39+'Wirral S1'!D39</f>
        <v>198.55217269562198</v>
      </c>
      <c r="E39" s="27">
        <f>'Halton S1'!E39+'Knowsley S1'!E39+'Liverpool S1'!E39+'Sefton S1'!F39+'St Helens S1'!E39+'Wirral S1'!E39</f>
        <v>17.112883013058564</v>
      </c>
      <c r="F39" s="27">
        <f>'Sefton S1'!G39+'St Helens S1'!F39</f>
        <v>0</v>
      </c>
      <c r="G39" s="28">
        <f t="shared" si="6"/>
        <v>4162.8533514031224</v>
      </c>
      <c r="H39" s="7"/>
      <c r="I39" s="38">
        <f t="shared" ref="I39:I70" si="7">C39/C$71</f>
        <v>2.1958495892502084E-2</v>
      </c>
      <c r="J39" s="39">
        <f t="shared" ref="J39:J70" si="8">D39/D$71</f>
        <v>3.4750440260003959E-3</v>
      </c>
      <c r="K39" s="39">
        <f t="shared" ref="K39:K70" si="9">E39/E$71</f>
        <v>7.770533621334338E-4</v>
      </c>
      <c r="L39" s="39">
        <f t="shared" ref="L39:L70" si="10">F39/F$71</f>
        <v>0</v>
      </c>
      <c r="M39" s="40">
        <f t="shared" ref="M39:M70" si="11">G39/G$71</f>
        <v>1.591819571454197E-2</v>
      </c>
    </row>
    <row r="40" spans="1:13" x14ac:dyDescent="0.25">
      <c r="A40" s="54"/>
      <c r="B40" s="2" t="s">
        <v>43</v>
      </c>
      <c r="C40" s="26">
        <f>'Halton S1'!C40+'Knowsley S1'!C40+'Liverpool S1'!C40+'Sefton S1'!C40+'St Helens S1'!C40+'Wirral S1'!C40</f>
        <v>1667.0270436085304</v>
      </c>
      <c r="D40" s="27">
        <f>'Halton S1'!D40+'Knowsley S1'!D40+'Liverpool S1'!D40+'Sefton S1'!D40+'Sefton S1'!E40+'St Helens S1'!D40+'Wirral S1'!D40</f>
        <v>172.32898603248896</v>
      </c>
      <c r="E40" s="27">
        <f>'Halton S1'!E40+'Knowsley S1'!E40+'Liverpool S1'!E40+'Sefton S1'!F40+'St Helens S1'!E40+'Wirral S1'!E40</f>
        <v>0</v>
      </c>
      <c r="F40" s="27">
        <f>'Sefton S1'!G40+'St Helens S1'!F40</f>
        <v>0</v>
      </c>
      <c r="G40" s="28">
        <f t="shared" si="6"/>
        <v>1839.3560296410194</v>
      </c>
      <c r="H40" s="7"/>
      <c r="I40" s="38">
        <f t="shared" si="7"/>
        <v>9.2737928235388876E-3</v>
      </c>
      <c r="J40" s="39">
        <f t="shared" si="8"/>
        <v>3.0160879394502387E-3</v>
      </c>
      <c r="K40" s="39">
        <f t="shared" si="9"/>
        <v>0</v>
      </c>
      <c r="L40" s="39">
        <f t="shared" si="10"/>
        <v>0</v>
      </c>
      <c r="M40" s="40">
        <f t="shared" si="11"/>
        <v>7.0334520092281928E-3</v>
      </c>
    </row>
    <row r="41" spans="1:13" x14ac:dyDescent="0.25">
      <c r="A41" s="55"/>
      <c r="B41" s="3" t="s">
        <v>44</v>
      </c>
      <c r="C41" s="32">
        <f>'Halton S1'!C41+'Knowsley S1'!C41+'Liverpool S1'!C41+'Sefton S1'!C41+'St Helens S1'!C41+'Wirral S1'!C41</f>
        <v>1514.4270528841857</v>
      </c>
      <c r="D41" s="33">
        <f>'Halton S1'!D41+'Knowsley S1'!D41+'Liverpool S1'!D41+'Sefton S1'!D41+'Sefton S1'!E41+'St Helens S1'!D41+'Wirral S1'!D41</f>
        <v>119.08159521800275</v>
      </c>
      <c r="E41" s="33">
        <f>'Halton S1'!E41+'Knowsley S1'!E41+'Liverpool S1'!E41+'Sefton S1'!F41+'St Helens S1'!E41+'Wirral S1'!E41</f>
        <v>9.4191969210255184</v>
      </c>
      <c r="F41" s="33">
        <f>'Sefton S1'!G41+'St Helens S1'!F41</f>
        <v>0</v>
      </c>
      <c r="G41" s="34">
        <f t="shared" si="6"/>
        <v>1642.9278450232141</v>
      </c>
      <c r="H41" s="7"/>
      <c r="I41" s="41">
        <f t="shared" si="7"/>
        <v>8.424867963994824E-3</v>
      </c>
      <c r="J41" s="42">
        <f t="shared" si="8"/>
        <v>2.084156423225291E-3</v>
      </c>
      <c r="K41" s="42">
        <f t="shared" si="9"/>
        <v>4.2770225393901128E-4</v>
      </c>
      <c r="L41" s="42">
        <f t="shared" si="10"/>
        <v>0</v>
      </c>
      <c r="M41" s="43">
        <f t="shared" si="11"/>
        <v>6.282336843101935E-3</v>
      </c>
    </row>
    <row r="42" spans="1:13" x14ac:dyDescent="0.25">
      <c r="A42" s="56" t="s">
        <v>45</v>
      </c>
      <c r="B42" s="4" t="s">
        <v>46</v>
      </c>
      <c r="C42" s="26">
        <f>'Halton S1'!C42+'Knowsley S1'!C42+'Liverpool S1'!C42+'Sefton S1'!C42+'St Helens S1'!C42+'Wirral S1'!C42</f>
        <v>2233.0568746846011</v>
      </c>
      <c r="D42" s="27">
        <f>'Halton S1'!D42+'Knowsley S1'!D42+'Liverpool S1'!D42+'Sefton S1'!D42+'Sefton S1'!E42+'St Helens S1'!D42+'Wirral S1'!D42</f>
        <v>405.82859402565236</v>
      </c>
      <c r="E42" s="27">
        <f>'Halton S1'!E42+'Knowsley S1'!E42+'Liverpool S1'!E42+'Sefton S1'!F42+'St Helens S1'!E42+'Wirral S1'!E42</f>
        <v>0.76397595765676884</v>
      </c>
      <c r="F42" s="27">
        <f>'Sefton S1'!G42+'St Helens S1'!F42</f>
        <v>0</v>
      </c>
      <c r="G42" s="28">
        <f t="shared" si="6"/>
        <v>2639.6494446679103</v>
      </c>
      <c r="H42" s="7"/>
      <c r="I42" s="38">
        <f t="shared" si="7"/>
        <v>1.2422657987705282E-2</v>
      </c>
      <c r="J42" s="39">
        <f t="shared" si="8"/>
        <v>7.1027791441542832E-3</v>
      </c>
      <c r="K42" s="39">
        <f t="shared" si="9"/>
        <v>3.4690243954411266E-5</v>
      </c>
      <c r="L42" s="39">
        <f t="shared" si="10"/>
        <v>0</v>
      </c>
      <c r="M42" s="40">
        <f t="shared" si="11"/>
        <v>1.0093667235201349E-2</v>
      </c>
    </row>
    <row r="43" spans="1:13" x14ac:dyDescent="0.25">
      <c r="A43" s="55"/>
      <c r="B43" s="3" t="s">
        <v>47</v>
      </c>
      <c r="C43" s="32">
        <f>'Halton S1'!C43+'Knowsley S1'!C43+'Liverpool S1'!C43+'Sefton S1'!C43+'St Helens S1'!C43+'Wirral S1'!C43</f>
        <v>390.97040458168448</v>
      </c>
      <c r="D43" s="33">
        <f>'Halton S1'!D43+'Knowsley S1'!D43+'Liverpool S1'!D43+'Sefton S1'!D43+'Sefton S1'!E43+'St Helens S1'!D43+'Wirral S1'!D43</f>
        <v>117.42013028969001</v>
      </c>
      <c r="E43" s="33">
        <f>'Halton S1'!E43+'Knowsley S1'!E43+'Liverpool S1'!E43+'Sefton S1'!F43+'St Helens S1'!E43+'Wirral S1'!E43</f>
        <v>2.3289305230288826</v>
      </c>
      <c r="F43" s="33">
        <f>'Sefton S1'!G43+'St Helens S1'!F43</f>
        <v>0</v>
      </c>
      <c r="G43" s="34">
        <f t="shared" si="6"/>
        <v>510.71946539440336</v>
      </c>
      <c r="H43" s="7"/>
      <c r="I43" s="41">
        <f t="shared" si="7"/>
        <v>2.1749968281121455E-3</v>
      </c>
      <c r="J43" s="42">
        <f t="shared" si="8"/>
        <v>2.0550775987775056E-3</v>
      </c>
      <c r="K43" s="42">
        <f t="shared" si="9"/>
        <v>1.0575092996976689E-4</v>
      </c>
      <c r="L43" s="42">
        <f t="shared" si="10"/>
        <v>0</v>
      </c>
      <c r="M43" s="43">
        <f t="shared" si="11"/>
        <v>1.9529230840270094E-3</v>
      </c>
    </row>
    <row r="44" spans="1:13" ht="15" customHeight="1" x14ac:dyDescent="0.25">
      <c r="A44" s="50" t="s">
        <v>48</v>
      </c>
      <c r="B44" s="4" t="s">
        <v>49</v>
      </c>
      <c r="C44" s="26">
        <f>'Halton S1'!C44+'Knowsley S1'!C44+'Liverpool S1'!C44+'Sefton S1'!C44+'St Helens S1'!C44+'Wirral S1'!C44</f>
        <v>795.2320448638169</v>
      </c>
      <c r="D44" s="27">
        <f>'Halton S1'!D44+'Knowsley S1'!D44+'Liverpool S1'!D44+'Sefton S1'!D44+'Sefton S1'!E44+'St Helens S1'!D44+'Wirral S1'!D44</f>
        <v>188.10265106964388</v>
      </c>
      <c r="E44" s="27">
        <f>'Halton S1'!E44+'Knowsley S1'!E44+'Liverpool S1'!E44+'Sefton S1'!F44+'St Helens S1'!E44+'Wirral S1'!E44</f>
        <v>0</v>
      </c>
      <c r="F44" s="27">
        <f>'Sefton S1'!G44+'St Helens S1'!F44</f>
        <v>0</v>
      </c>
      <c r="G44" s="28">
        <f t="shared" si="6"/>
        <v>983.33469593346081</v>
      </c>
      <c r="H44" s="7"/>
      <c r="I44" s="38">
        <f t="shared" si="7"/>
        <v>4.4239337681902993E-3</v>
      </c>
      <c r="J44" s="39">
        <f t="shared" si="8"/>
        <v>3.2921573458501675E-3</v>
      </c>
      <c r="K44" s="39">
        <f t="shared" si="9"/>
        <v>0</v>
      </c>
      <c r="L44" s="39">
        <f t="shared" si="10"/>
        <v>0</v>
      </c>
      <c r="M44" s="40">
        <f t="shared" si="11"/>
        <v>3.7601406586884713E-3</v>
      </c>
    </row>
    <row r="45" spans="1:13" ht="15" customHeight="1" x14ac:dyDescent="0.25">
      <c r="A45" s="51"/>
      <c r="B45" s="2" t="s">
        <v>50</v>
      </c>
      <c r="C45" s="26">
        <f>'Halton S1'!C45+'Knowsley S1'!C45+'Liverpool S1'!C45+'Sefton S1'!C45+'St Helens S1'!C45+'Wirral S1'!C45</f>
        <v>90.585800862123222</v>
      </c>
      <c r="D45" s="27">
        <f>'Halton S1'!D45+'Knowsley S1'!D45+'Liverpool S1'!D45+'Sefton S1'!D45+'Sefton S1'!E45+'St Helens S1'!D45+'Wirral S1'!D45</f>
        <v>10.164427677752661</v>
      </c>
      <c r="E45" s="27">
        <f>'Halton S1'!E45+'Knowsley S1'!E45+'Liverpool S1'!E45+'Sefton S1'!F45+'St Helens S1'!E45+'Wirral S1'!E45</f>
        <v>0</v>
      </c>
      <c r="F45" s="27">
        <f>'Sefton S1'!G45+'St Helens S1'!F45</f>
        <v>0</v>
      </c>
      <c r="G45" s="28">
        <f t="shared" si="6"/>
        <v>100.75022853987588</v>
      </c>
      <c r="H45" s="7"/>
      <c r="I45" s="38">
        <f t="shared" si="7"/>
        <v>5.0393540594951289E-4</v>
      </c>
      <c r="J45" s="39">
        <f t="shared" si="8"/>
        <v>1.7789698898654409E-4</v>
      </c>
      <c r="K45" s="39">
        <f t="shared" si="9"/>
        <v>0</v>
      </c>
      <c r="L45" s="39">
        <f t="shared" si="10"/>
        <v>0</v>
      </c>
      <c r="M45" s="40">
        <f t="shared" si="11"/>
        <v>3.852554295822157E-4</v>
      </c>
    </row>
    <row r="46" spans="1:13" ht="15" customHeight="1" x14ac:dyDescent="0.25">
      <c r="A46" s="52"/>
      <c r="B46" s="3" t="s">
        <v>51</v>
      </c>
      <c r="C46" s="32">
        <f>'Halton S1'!C46+'Knowsley S1'!C46+'Liverpool S1'!C46+'Sefton S1'!C46+'St Helens S1'!C46+'Wirral S1'!C46</f>
        <v>345.57055236740302</v>
      </c>
      <c r="D46" s="33">
        <f>'Halton S1'!D46+'Knowsley S1'!D46+'Liverpool S1'!D46+'Sefton S1'!D46+'Sefton S1'!E46+'St Helens S1'!D46+'Wirral S1'!D46</f>
        <v>74.878245265774339</v>
      </c>
      <c r="E46" s="33">
        <f>'Halton S1'!E46+'Knowsley S1'!E46+'Liverpool S1'!E46+'Sefton S1'!F46+'St Helens S1'!E46+'Wirral S1'!E46</f>
        <v>0</v>
      </c>
      <c r="F46" s="33">
        <f>'Sefton S1'!G46+'St Helens S1'!F46</f>
        <v>0</v>
      </c>
      <c r="G46" s="34">
        <f t="shared" si="6"/>
        <v>420.44879763317738</v>
      </c>
      <c r="H46" s="7"/>
      <c r="I46" s="41">
        <f t="shared" si="7"/>
        <v>1.92243414457994E-3</v>
      </c>
      <c r="J46" s="42">
        <f t="shared" si="8"/>
        <v>1.3105129767938268E-3</v>
      </c>
      <c r="K46" s="42">
        <f t="shared" si="9"/>
        <v>0</v>
      </c>
      <c r="L46" s="42">
        <f t="shared" si="10"/>
        <v>0</v>
      </c>
      <c r="M46" s="43">
        <f t="shared" si="11"/>
        <v>1.6077400964444044E-3</v>
      </c>
    </row>
    <row r="47" spans="1:13" ht="15" customHeight="1" x14ac:dyDescent="0.25">
      <c r="A47" s="50" t="s">
        <v>52</v>
      </c>
      <c r="B47" s="4" t="s">
        <v>53</v>
      </c>
      <c r="C47" s="26">
        <f>'Halton S1'!C47+'Knowsley S1'!C47+'Liverpool S1'!C47+'Sefton S1'!C47+'St Helens S1'!C47+'Wirral S1'!C47</f>
        <v>43812.203338561623</v>
      </c>
      <c r="D47" s="27">
        <f>'Halton S1'!D47+'Knowsley S1'!D47+'Liverpool S1'!D47+'Sefton S1'!D47+'Sefton S1'!E47+'St Helens S1'!D47+'Wirral S1'!D47</f>
        <v>771.63862480259422</v>
      </c>
      <c r="E47" s="27">
        <f>'Halton S1'!E47+'Knowsley S1'!E47+'Liverpool S1'!E47+'Sefton S1'!F47+'St Helens S1'!E47+'Wirral S1'!E47</f>
        <v>275.58932895570968</v>
      </c>
      <c r="F47" s="27">
        <f>'Sefton S1'!G47+'St Helens S1'!F47</f>
        <v>988.72994550868304</v>
      </c>
      <c r="G47" s="28">
        <f t="shared" si="6"/>
        <v>45848.161237828608</v>
      </c>
      <c r="H47" s="7"/>
      <c r="I47" s="38">
        <f t="shared" si="7"/>
        <v>0.24373047723633232</v>
      </c>
      <c r="J47" s="39">
        <f t="shared" si="8"/>
        <v>1.3505156639419348E-2</v>
      </c>
      <c r="K47" s="39">
        <f t="shared" si="9"/>
        <v>1.2513824495248316E-2</v>
      </c>
      <c r="L47" s="39">
        <f t="shared" si="10"/>
        <v>0.38039047629457845</v>
      </c>
      <c r="M47" s="40">
        <f t="shared" si="11"/>
        <v>0.17531725048388772</v>
      </c>
    </row>
    <row r="48" spans="1:13" ht="15" customHeight="1" x14ac:dyDescent="0.25">
      <c r="A48" s="51"/>
      <c r="B48" s="2" t="s">
        <v>54</v>
      </c>
      <c r="C48" s="26">
        <f>'Halton S1'!C48+'Knowsley S1'!C48+'Liverpool S1'!C48+'Sefton S1'!C48+'St Helens S1'!C48+'Wirral S1'!C48</f>
        <v>27258.687524919253</v>
      </c>
      <c r="D48" s="27">
        <f>'Halton S1'!D48+'Knowsley S1'!D48+'Liverpool S1'!D48+'Sefton S1'!D48+'Sefton S1'!E48+'St Helens S1'!D48+'Wirral S1'!D48</f>
        <v>408.34168335438608</v>
      </c>
      <c r="E48" s="27">
        <f>'Halton S1'!E48+'Knowsley S1'!E48+'Liverpool S1'!E48+'Sefton S1'!F48+'St Helens S1'!E48+'Wirral S1'!E48</f>
        <v>0</v>
      </c>
      <c r="F48" s="27">
        <f>'Sefton S1'!G48+'St Helens S1'!F48</f>
        <v>1479.6207605796892</v>
      </c>
      <c r="G48" s="28">
        <f t="shared" si="6"/>
        <v>29146.649968853326</v>
      </c>
      <c r="H48" s="7"/>
      <c r="I48" s="38">
        <f t="shared" si="7"/>
        <v>0.15164206346675707</v>
      </c>
      <c r="J48" s="39">
        <f t="shared" si="8"/>
        <v>7.1467630298003449E-3</v>
      </c>
      <c r="K48" s="39">
        <f t="shared" si="9"/>
        <v>0</v>
      </c>
      <c r="L48" s="39">
        <f t="shared" si="10"/>
        <v>0.56924911439057002</v>
      </c>
      <c r="M48" s="40">
        <f t="shared" si="11"/>
        <v>0.1114529000814006</v>
      </c>
    </row>
    <row r="49" spans="1:13" ht="15" customHeight="1" x14ac:dyDescent="0.25">
      <c r="A49" s="52"/>
      <c r="B49" s="3" t="s">
        <v>55</v>
      </c>
      <c r="C49" s="32">
        <f>'Halton S1'!C49+'Knowsley S1'!C49+'Liverpool S1'!C49+'Sefton S1'!C49+'St Helens S1'!C49+'Wirral S1'!C49</f>
        <v>0</v>
      </c>
      <c r="D49" s="33">
        <f>'Halton S1'!D49+'Knowsley S1'!D49+'Liverpool S1'!D49+'Sefton S1'!D49+'Sefton S1'!E49+'St Helens S1'!D49+'Wirral S1'!D49</f>
        <v>0</v>
      </c>
      <c r="E49" s="33">
        <f>'Halton S1'!E49+'Knowsley S1'!E49+'Liverpool S1'!E49+'Sefton S1'!F49+'St Helens S1'!E49+'Wirral S1'!E49</f>
        <v>0</v>
      </c>
      <c r="F49" s="33">
        <f>'Sefton S1'!G49+'St Helens S1'!F49</f>
        <v>0</v>
      </c>
      <c r="G49" s="34">
        <f t="shared" si="6"/>
        <v>0</v>
      </c>
      <c r="H49" s="7"/>
      <c r="I49" s="41">
        <f t="shared" si="7"/>
        <v>0</v>
      </c>
      <c r="J49" s="42">
        <f t="shared" si="8"/>
        <v>0</v>
      </c>
      <c r="K49" s="42">
        <f t="shared" si="9"/>
        <v>0</v>
      </c>
      <c r="L49" s="42">
        <f t="shared" si="10"/>
        <v>0</v>
      </c>
      <c r="M49" s="43">
        <f t="shared" si="11"/>
        <v>0</v>
      </c>
    </row>
    <row r="50" spans="1:13" ht="15" customHeight="1" x14ac:dyDescent="0.25">
      <c r="A50" s="50" t="s">
        <v>56</v>
      </c>
      <c r="B50" s="4" t="s">
        <v>57</v>
      </c>
      <c r="C50" s="26">
        <f>'Halton S1'!C50+'Knowsley S1'!C50+'Liverpool S1'!C50+'Sefton S1'!C50+'St Helens S1'!C50+'Wirral S1'!C50</f>
        <v>2654.6107725829861</v>
      </c>
      <c r="D50" s="27">
        <f>'Halton S1'!D50+'Knowsley S1'!D50+'Liverpool S1'!D50+'Sefton S1'!D50+'Sefton S1'!E50+'St Helens S1'!D50+'Wirral S1'!D50</f>
        <v>21.625449579435465</v>
      </c>
      <c r="E50" s="27">
        <f>'Halton S1'!E50+'Knowsley S1'!E50+'Liverpool S1'!E50+'Sefton S1'!F50+'St Helens S1'!E50+'Wirral S1'!E50</f>
        <v>12745.086107555606</v>
      </c>
      <c r="F50" s="27">
        <f>'Sefton S1'!G50+'St Helens S1'!F50</f>
        <v>0</v>
      </c>
      <c r="G50" s="28">
        <f t="shared" si="6"/>
        <v>15421.322329718027</v>
      </c>
      <c r="H50" s="7"/>
      <c r="I50" s="38">
        <f t="shared" si="7"/>
        <v>1.4767793015990365E-2</v>
      </c>
      <c r="J50" s="39">
        <f t="shared" si="8"/>
        <v>3.7848686493999271E-4</v>
      </c>
      <c r="K50" s="39">
        <f t="shared" si="9"/>
        <v>0.57872259180401786</v>
      </c>
      <c r="L50" s="39">
        <f t="shared" si="10"/>
        <v>0</v>
      </c>
      <c r="M50" s="40">
        <f t="shared" si="11"/>
        <v>5.8969078730276923E-2</v>
      </c>
    </row>
    <row r="51" spans="1:13" ht="15" customHeight="1" x14ac:dyDescent="0.25">
      <c r="A51" s="51"/>
      <c r="B51" s="2" t="s">
        <v>58</v>
      </c>
      <c r="C51" s="26">
        <f>'Halton S1'!C51+'Knowsley S1'!C51+'Liverpool S1'!C51+'Sefton S1'!C51+'St Helens S1'!C51+'Wirral S1'!C51</f>
        <v>378.08996752495557</v>
      </c>
      <c r="D51" s="27">
        <f>'Halton S1'!D51+'Knowsley S1'!D51+'Liverpool S1'!D51+'Sefton S1'!D51+'Sefton S1'!E51+'St Helens S1'!D51+'Wirral S1'!D51</f>
        <v>18.361546772714487</v>
      </c>
      <c r="E51" s="27">
        <f>'Halton S1'!E51+'Knowsley S1'!E51+'Liverpool S1'!E51+'Sefton S1'!F51+'St Helens S1'!E51+'Wirral S1'!E51</f>
        <v>5257.2733174039658</v>
      </c>
      <c r="F51" s="27">
        <f>'Sefton S1'!G51+'St Helens S1'!F51</f>
        <v>0</v>
      </c>
      <c r="G51" s="28">
        <f t="shared" si="6"/>
        <v>5653.7248317016356</v>
      </c>
      <c r="H51" s="7"/>
      <c r="I51" s="38">
        <f t="shared" si="7"/>
        <v>2.103342018912309E-3</v>
      </c>
      <c r="J51" s="39">
        <f t="shared" si="8"/>
        <v>3.2136230268536999E-4</v>
      </c>
      <c r="K51" s="39">
        <f t="shared" si="9"/>
        <v>0.23871967708923192</v>
      </c>
      <c r="L51" s="39">
        <f t="shared" si="10"/>
        <v>0</v>
      </c>
      <c r="M51" s="40">
        <f t="shared" si="11"/>
        <v>2.161908930970587E-2</v>
      </c>
    </row>
    <row r="52" spans="1:13" ht="15" customHeight="1" x14ac:dyDescent="0.25">
      <c r="A52" s="52"/>
      <c r="B52" s="3" t="s">
        <v>59</v>
      </c>
      <c r="C52" s="32">
        <f>'Halton S1'!C52+'Knowsley S1'!C52+'Liverpool S1'!C52+'Sefton S1'!C52+'St Helens S1'!C52+'Wirral S1'!C52</f>
        <v>1100.7022129788616</v>
      </c>
      <c r="D52" s="33">
        <f>'Halton S1'!D52+'Knowsley S1'!D52+'Liverpool S1'!D52+'Sefton S1'!D52+'Sefton S1'!E52+'St Helens S1'!D52+'Wirral S1'!D52</f>
        <v>0</v>
      </c>
      <c r="E52" s="33">
        <f>'Halton S1'!E52+'Knowsley S1'!E52+'Liverpool S1'!E52+'Sefton S1'!F52+'St Helens S1'!E52+'Wirral S1'!E52</f>
        <v>3179.3990284335482</v>
      </c>
      <c r="F52" s="33">
        <f>'Sefton S1'!G52+'St Helens S1'!F52</f>
        <v>32.577475434618293</v>
      </c>
      <c r="G52" s="34">
        <f t="shared" si="6"/>
        <v>4312.6787168470282</v>
      </c>
      <c r="H52" s="7"/>
      <c r="I52" s="41">
        <f t="shared" si="7"/>
        <v>6.123286555376254E-3</v>
      </c>
      <c r="J52" s="42">
        <f t="shared" si="8"/>
        <v>0</v>
      </c>
      <c r="K52" s="42">
        <f t="shared" si="9"/>
        <v>0.14436858492650331</v>
      </c>
      <c r="L52" s="42">
        <f t="shared" si="10"/>
        <v>1.2533413651868152E-2</v>
      </c>
      <c r="M52" s="43">
        <f t="shared" si="11"/>
        <v>1.6491107918940186E-2</v>
      </c>
    </row>
    <row r="53" spans="1:13" ht="15.75" x14ac:dyDescent="0.25">
      <c r="A53" s="15" t="s">
        <v>60</v>
      </c>
      <c r="B53" s="5" t="s">
        <v>61</v>
      </c>
      <c r="C53" s="32">
        <f>'Halton S1'!C53+'Knowsley S1'!C53+'Liverpool S1'!C53+'Sefton S1'!C53+'St Helens S1'!C53+'Wirral S1'!C53</f>
        <v>970.8929194610015</v>
      </c>
      <c r="D53" s="33">
        <f>'Halton S1'!D53+'Knowsley S1'!D53+'Liverpool S1'!D53+'Sefton S1'!D53+'Sefton S1'!E53+'St Helens S1'!D53+'Wirral S1'!D53</f>
        <v>190.42695311939792</v>
      </c>
      <c r="E53" s="33">
        <f>'Halton S1'!E53+'Knowsley S1'!E53+'Liverpool S1'!E53+'Sefton S1'!F53+'St Helens S1'!E53+'Wirral S1'!E53</f>
        <v>31.05240697371844</v>
      </c>
      <c r="F53" s="33">
        <f>'Sefton S1'!G53+'St Helens S1'!F53</f>
        <v>84.427469872922984</v>
      </c>
      <c r="G53" s="34">
        <f t="shared" si="6"/>
        <v>1276.799749427041</v>
      </c>
      <c r="H53" s="7"/>
      <c r="I53" s="41">
        <f t="shared" si="7"/>
        <v>5.4011480038331887E-3</v>
      </c>
      <c r="J53" s="42">
        <f t="shared" si="8"/>
        <v>3.3328370918482143E-3</v>
      </c>
      <c r="K53" s="42">
        <f t="shared" si="9"/>
        <v>1.410012399596892E-3</v>
      </c>
      <c r="L53" s="42">
        <f t="shared" si="10"/>
        <v>3.2481473453081847E-2</v>
      </c>
      <c r="M53" s="43">
        <f t="shared" si="11"/>
        <v>4.8823118625611218E-3</v>
      </c>
    </row>
    <row r="54" spans="1:13" ht="15" customHeight="1" x14ac:dyDescent="0.25">
      <c r="A54" s="50" t="s">
        <v>62</v>
      </c>
      <c r="B54" s="4" t="s">
        <v>63</v>
      </c>
      <c r="C54" s="26">
        <f>'Halton S1'!C54+'Knowsley S1'!C54+'Liverpool S1'!C54+'Sefton S1'!C54+'St Helens S1'!C54+'Wirral S1'!C54</f>
        <v>74.200126350398676</v>
      </c>
      <c r="D54" s="27">
        <f>'Halton S1'!D54+'Knowsley S1'!D54+'Liverpool S1'!D54+'Sefton S1'!D54+'Sefton S1'!E54+'St Helens S1'!D54+'Wirral S1'!D54</f>
        <v>44.667189673245659</v>
      </c>
      <c r="E54" s="27">
        <f>'Halton S1'!E54+'Knowsley S1'!E54+'Liverpool S1'!E54+'Sefton S1'!F54+'St Helens S1'!E54+'Wirral S1'!E54</f>
        <v>0</v>
      </c>
      <c r="F54" s="27">
        <f>'Sefton S1'!G54+'St Helens S1'!F54</f>
        <v>0</v>
      </c>
      <c r="G54" s="28">
        <f t="shared" si="6"/>
        <v>118.86731602364434</v>
      </c>
      <c r="H54" s="7"/>
      <c r="I54" s="38">
        <f t="shared" si="7"/>
        <v>4.1278070556340481E-4</v>
      </c>
      <c r="J54" s="39">
        <f t="shared" si="8"/>
        <v>7.8176153161612554E-4</v>
      </c>
      <c r="K54" s="39">
        <f t="shared" si="9"/>
        <v>0</v>
      </c>
      <c r="L54" s="39">
        <f t="shared" si="10"/>
        <v>0</v>
      </c>
      <c r="M54" s="40">
        <f t="shared" si="11"/>
        <v>4.545327545321567E-4</v>
      </c>
    </row>
    <row r="55" spans="1:13" ht="15" customHeight="1" x14ac:dyDescent="0.25">
      <c r="A55" s="51"/>
      <c r="B55" s="2" t="s">
        <v>64</v>
      </c>
      <c r="C55" s="26">
        <f>'Halton S1'!C55+'Knowsley S1'!C55+'Liverpool S1'!C55+'Sefton S1'!C55+'St Helens S1'!C55+'Wirral S1'!C55</f>
        <v>195.18344079216703</v>
      </c>
      <c r="D55" s="27">
        <f>'Halton S1'!D55+'Knowsley S1'!D55+'Liverpool S1'!D55+'Sefton S1'!D55+'Sefton S1'!E55+'St Helens S1'!D55+'Wirral S1'!D55</f>
        <v>13.273179366361159</v>
      </c>
      <c r="E55" s="27">
        <f>'Halton S1'!E55+'Knowsley S1'!E55+'Liverpool S1'!E55+'Sefton S1'!F55+'St Helens S1'!E55+'Wirral S1'!E55</f>
        <v>0</v>
      </c>
      <c r="F55" s="27">
        <f>'Sefton S1'!G55+'St Helens S1'!F55</f>
        <v>0</v>
      </c>
      <c r="G55" s="28">
        <f t="shared" si="6"/>
        <v>208.45662015852818</v>
      </c>
      <c r="H55" s="7"/>
      <c r="I55" s="38">
        <f t="shared" si="7"/>
        <v>1.0858196928670173E-3</v>
      </c>
      <c r="J55" s="39">
        <f t="shared" si="8"/>
        <v>2.3230610895310594E-4</v>
      </c>
      <c r="K55" s="39">
        <f t="shared" si="9"/>
        <v>0</v>
      </c>
      <c r="L55" s="39">
        <f t="shared" si="10"/>
        <v>0</v>
      </c>
      <c r="M55" s="40">
        <f t="shared" si="11"/>
        <v>7.9711029853044024E-4</v>
      </c>
    </row>
    <row r="56" spans="1:13" ht="15" customHeight="1" x14ac:dyDescent="0.25">
      <c r="A56" s="51"/>
      <c r="B56" s="2" t="s">
        <v>65</v>
      </c>
      <c r="C56" s="26">
        <f>'Halton S1'!C56+'Knowsley S1'!C56+'Liverpool S1'!C56+'Sefton S1'!C56+'St Helens S1'!C56+'Wirral S1'!C56</f>
        <v>425.30069652135205</v>
      </c>
      <c r="D56" s="27">
        <f>'Halton S1'!D56+'Knowsley S1'!D56+'Liverpool S1'!D56+'Sefton S1'!D56+'Sefton S1'!E56+'St Helens S1'!D56+'Wirral S1'!D56</f>
        <v>1.9574432378859488</v>
      </c>
      <c r="E56" s="27">
        <f>'Halton S1'!E56+'Knowsley S1'!E56+'Liverpool S1'!E56+'Sefton S1'!F56+'St Helens S1'!E56+'Wirral S1'!E56</f>
        <v>0</v>
      </c>
      <c r="F56" s="27">
        <f>'Sefton S1'!G56+'St Helens S1'!F56</f>
        <v>0</v>
      </c>
      <c r="G56" s="28">
        <f t="shared" si="6"/>
        <v>427.25813975923802</v>
      </c>
      <c r="H56" s="7"/>
      <c r="I56" s="38">
        <f t="shared" si="7"/>
        <v>2.3659787418373844E-3</v>
      </c>
      <c r="J56" s="39">
        <f t="shared" si="8"/>
        <v>3.4259012821169824E-5</v>
      </c>
      <c r="K56" s="39">
        <f t="shared" si="9"/>
        <v>0</v>
      </c>
      <c r="L56" s="39">
        <f t="shared" si="10"/>
        <v>0</v>
      </c>
      <c r="M56" s="40">
        <f t="shared" si="11"/>
        <v>1.6337781120793712E-3</v>
      </c>
    </row>
    <row r="57" spans="1:13" ht="15" customHeight="1" x14ac:dyDescent="0.25">
      <c r="A57" s="51"/>
      <c r="B57" s="2" t="s">
        <v>66</v>
      </c>
      <c r="C57" s="26">
        <f>'Halton S1'!C57+'Knowsley S1'!C57+'Liverpool S1'!C57+'Sefton S1'!C57+'St Helens S1'!C57+'Wirral S1'!C57</f>
        <v>61.530032203677038</v>
      </c>
      <c r="D57" s="27">
        <f>'Halton S1'!D57+'Knowsley S1'!D57+'Liverpool S1'!D57+'Sefton S1'!D57+'Sefton S1'!E57+'St Helens S1'!D57+'Wirral S1'!D57</f>
        <v>8.7020148663977466</v>
      </c>
      <c r="E57" s="27">
        <f>'Halton S1'!E57+'Knowsley S1'!E57+'Liverpool S1'!E57+'Sefton S1'!F57+'St Helens S1'!E57+'Wirral S1'!E57</f>
        <v>0</v>
      </c>
      <c r="F57" s="27">
        <f>'Sefton S1'!G57+'St Helens S1'!F57</f>
        <v>0</v>
      </c>
      <c r="G57" s="28">
        <f t="shared" si="6"/>
        <v>70.232047070074785</v>
      </c>
      <c r="H57" s="7"/>
      <c r="I57" s="38">
        <f t="shared" si="7"/>
        <v>3.4229604928747353E-4</v>
      </c>
      <c r="J57" s="39">
        <f t="shared" si="8"/>
        <v>1.5230195854869588E-4</v>
      </c>
      <c r="K57" s="39">
        <f t="shared" si="9"/>
        <v>0</v>
      </c>
      <c r="L57" s="39">
        <f t="shared" si="10"/>
        <v>0</v>
      </c>
      <c r="M57" s="40">
        <f t="shared" si="11"/>
        <v>2.6855797606167284E-4</v>
      </c>
    </row>
    <row r="58" spans="1:13" ht="15" customHeight="1" x14ac:dyDescent="0.25">
      <c r="A58" s="51"/>
      <c r="B58" s="2" t="s">
        <v>67</v>
      </c>
      <c r="C58" s="26">
        <f>'Halton S1'!C58+'Knowsley S1'!C58+'Liverpool S1'!C58+'Sefton S1'!C58+'St Helens S1'!C58+'Wirral S1'!C58</f>
        <v>0</v>
      </c>
      <c r="D58" s="27">
        <f>'Halton S1'!D58+'Knowsley S1'!D58+'Liverpool S1'!D58+'Sefton S1'!D58+'Sefton S1'!E58+'St Helens S1'!D58+'Wirral S1'!D58</f>
        <v>0</v>
      </c>
      <c r="E58" s="27">
        <f>'Halton S1'!E58+'Knowsley S1'!E58+'Liverpool S1'!E58+'Sefton S1'!F58+'St Helens S1'!E58+'Wirral S1'!E58</f>
        <v>0</v>
      </c>
      <c r="F58" s="27">
        <f>'Sefton S1'!G58+'St Helens S1'!F58</f>
        <v>0</v>
      </c>
      <c r="G58" s="28">
        <f t="shared" si="6"/>
        <v>0</v>
      </c>
      <c r="H58" s="7"/>
      <c r="I58" s="38">
        <f t="shared" si="7"/>
        <v>0</v>
      </c>
      <c r="J58" s="39">
        <f t="shared" si="8"/>
        <v>0</v>
      </c>
      <c r="K58" s="39">
        <f t="shared" si="9"/>
        <v>0</v>
      </c>
      <c r="L58" s="39">
        <f t="shared" si="10"/>
        <v>0</v>
      </c>
      <c r="M58" s="40">
        <f t="shared" si="11"/>
        <v>0</v>
      </c>
    </row>
    <row r="59" spans="1:13" ht="15" customHeight="1" x14ac:dyDescent="0.25">
      <c r="A59" s="52"/>
      <c r="B59" s="3" t="s">
        <v>68</v>
      </c>
      <c r="C59" s="32">
        <f>'Halton S1'!C59+'Knowsley S1'!C59+'Liverpool S1'!C59+'Sefton S1'!C59+'St Helens S1'!C59+'Wirral S1'!C59</f>
        <v>123.02924103222949</v>
      </c>
      <c r="D59" s="33">
        <f>'Halton S1'!D59+'Knowsley S1'!D59+'Liverpool S1'!D59+'Sefton S1'!D59+'Sefton S1'!E59+'St Helens S1'!D59+'Wirral S1'!D59</f>
        <v>33.034799507252941</v>
      </c>
      <c r="E59" s="33">
        <f>'Halton S1'!E59+'Knowsley S1'!E59+'Liverpool S1'!E59+'Sefton S1'!F59+'St Helens S1'!E59+'Wirral S1'!E59</f>
        <v>0</v>
      </c>
      <c r="F59" s="33">
        <f>'Sefton S1'!G59+'St Helens S1'!F59</f>
        <v>0</v>
      </c>
      <c r="G59" s="34">
        <f t="shared" si="6"/>
        <v>156.06404053948245</v>
      </c>
      <c r="H59" s="7"/>
      <c r="I59" s="41">
        <f t="shared" si="7"/>
        <v>6.8442062589481052E-4</v>
      </c>
      <c r="J59" s="42">
        <f t="shared" si="8"/>
        <v>5.7817238219691068E-4</v>
      </c>
      <c r="K59" s="42">
        <f t="shared" si="9"/>
        <v>0</v>
      </c>
      <c r="L59" s="42">
        <f t="shared" si="10"/>
        <v>0</v>
      </c>
      <c r="M59" s="43">
        <f t="shared" si="11"/>
        <v>5.9676806545980177E-4</v>
      </c>
    </row>
    <row r="60" spans="1:13" ht="15" customHeight="1" x14ac:dyDescent="0.25">
      <c r="A60" s="50" t="s">
        <v>69</v>
      </c>
      <c r="B60" s="4" t="s">
        <v>70</v>
      </c>
      <c r="C60" s="26">
        <f>'Halton S1'!C60+'Knowsley S1'!C60+'Liverpool S1'!C60+'Sefton S1'!C60+'St Helens S1'!C60+'Wirral S1'!C60</f>
        <v>3834.0294983564027</v>
      </c>
      <c r="D60" s="27">
        <f>'Halton S1'!D60+'Knowsley S1'!D60+'Liverpool S1'!D60+'Sefton S1'!D60+'Sefton S1'!E60+'St Helens S1'!D60+'Wirral S1'!D60</f>
        <v>83.016335546720555</v>
      </c>
      <c r="E60" s="27">
        <f>'Halton S1'!E60+'Knowsley S1'!E60+'Liverpool S1'!E60+'Sefton S1'!F60+'St Helens S1'!E60+'Wirral S1'!E60</f>
        <v>0</v>
      </c>
      <c r="F60" s="27">
        <f>'Sefton S1'!G60+'St Helens S1'!F60</f>
        <v>0</v>
      </c>
      <c r="G60" s="28">
        <f t="shared" si="6"/>
        <v>3917.0458339031234</v>
      </c>
      <c r="H60" s="7"/>
      <c r="I60" s="38">
        <f t="shared" si="7"/>
        <v>2.1328985263567003E-2</v>
      </c>
      <c r="J60" s="39">
        <f t="shared" si="8"/>
        <v>1.4529451729763752E-3</v>
      </c>
      <c r="K60" s="39">
        <f t="shared" si="9"/>
        <v>0</v>
      </c>
      <c r="L60" s="39">
        <f t="shared" si="10"/>
        <v>0</v>
      </c>
      <c r="M60" s="40">
        <f t="shared" si="11"/>
        <v>1.497826056877186E-2</v>
      </c>
    </row>
    <row r="61" spans="1:13" ht="15" customHeight="1" x14ac:dyDescent="0.25">
      <c r="A61" s="52"/>
      <c r="B61" s="3" t="s">
        <v>71</v>
      </c>
      <c r="C61" s="32">
        <f>'Halton S1'!C61+'Knowsley S1'!C61+'Liverpool S1'!C61+'Sefton S1'!C61+'St Helens S1'!C61+'Wirral S1'!C61</f>
        <v>947.92969955546937</v>
      </c>
      <c r="D61" s="33">
        <f>'Halton S1'!D61+'Knowsley S1'!D61+'Liverpool S1'!D61+'Sefton S1'!D61+'Sefton S1'!E61+'St Helens S1'!D61+'Wirral S1'!D61</f>
        <v>48.97625207802708</v>
      </c>
      <c r="E61" s="33">
        <f>'Halton S1'!E61+'Knowsley S1'!E61+'Liverpool S1'!E61+'Sefton S1'!F61+'St Helens S1'!E61+'Wirral S1'!E61</f>
        <v>0</v>
      </c>
      <c r="F61" s="33">
        <f>'Sefton S1'!G61+'St Helens S1'!F61</f>
        <v>0</v>
      </c>
      <c r="G61" s="34">
        <f t="shared" si="6"/>
        <v>996.90595163349644</v>
      </c>
      <c r="H61" s="7"/>
      <c r="I61" s="41">
        <f t="shared" si="7"/>
        <v>5.2734019394956276E-3</v>
      </c>
      <c r="J61" s="42">
        <f t="shared" si="8"/>
        <v>8.5717839240441733E-4</v>
      </c>
      <c r="K61" s="42">
        <f t="shared" si="9"/>
        <v>0</v>
      </c>
      <c r="L61" s="42">
        <f t="shared" si="10"/>
        <v>0</v>
      </c>
      <c r="M61" s="43">
        <f t="shared" si="11"/>
        <v>3.81203532950421E-3</v>
      </c>
    </row>
    <row r="62" spans="1:13" ht="15" customHeight="1" x14ac:dyDescent="0.25">
      <c r="A62" s="50" t="s">
        <v>72</v>
      </c>
      <c r="B62" s="2" t="s">
        <v>73</v>
      </c>
      <c r="C62" s="26">
        <f>'Halton S1'!C62+'Knowsley S1'!C62+'Liverpool S1'!C62+'Sefton S1'!C62+'St Helens S1'!C62+'Wirral S1'!C62</f>
        <v>9.5664056339609331</v>
      </c>
      <c r="D62" s="27">
        <f>'Halton S1'!D62+'Knowsley S1'!D62+'Liverpool S1'!D62+'Sefton S1'!D62+'Sefton S1'!E62+'St Helens S1'!D62+'Wirral S1'!D62</f>
        <v>2.0723184628233025</v>
      </c>
      <c r="E62" s="27">
        <f>'Halton S1'!E62+'Knowsley S1'!E62+'Liverpool S1'!E62+'Sefton S1'!F62+'St Helens S1'!E62+'Wirral S1'!E62</f>
        <v>0</v>
      </c>
      <c r="F62" s="27">
        <f>'Sefton S1'!G62+'St Helens S1'!F62</f>
        <v>0</v>
      </c>
      <c r="G62" s="28">
        <f t="shared" si="6"/>
        <v>11.638724096784236</v>
      </c>
      <c r="H62" s="7"/>
      <c r="I62" s="38">
        <f t="shared" si="7"/>
        <v>5.3218611092983776E-5</v>
      </c>
      <c r="J62" s="39">
        <f t="shared" si="8"/>
        <v>3.6269549692836125E-5</v>
      </c>
      <c r="K62" s="39">
        <f t="shared" si="9"/>
        <v>0</v>
      </c>
      <c r="L62" s="39">
        <f t="shared" si="10"/>
        <v>0</v>
      </c>
      <c r="M62" s="40">
        <f t="shared" si="11"/>
        <v>4.4504927846598611E-5</v>
      </c>
    </row>
    <row r="63" spans="1:13" ht="15" customHeight="1" x14ac:dyDescent="0.25">
      <c r="A63" s="51"/>
      <c r="B63" s="2" t="s">
        <v>74</v>
      </c>
      <c r="C63" s="26">
        <f>'Halton S1'!C63+'Knowsley S1'!C63+'Liverpool S1'!C63+'Sefton S1'!C63+'St Helens S1'!C63+'Wirral S1'!C63</f>
        <v>0</v>
      </c>
      <c r="D63" s="27">
        <f>'Halton S1'!D63+'Knowsley S1'!D63+'Liverpool S1'!D63+'Sefton S1'!D63+'Sefton S1'!E63+'St Helens S1'!D63+'Wirral S1'!D63</f>
        <v>9.3789037063467262</v>
      </c>
      <c r="E63" s="27">
        <f>'Halton S1'!E63+'Knowsley S1'!E63+'Liverpool S1'!E63+'Sefton S1'!F63+'St Helens S1'!E63+'Wirral S1'!E63</f>
        <v>0</v>
      </c>
      <c r="F63" s="27">
        <f>'Sefton S1'!G63+'St Helens S1'!F63</f>
        <v>0</v>
      </c>
      <c r="G63" s="28">
        <f t="shared" si="6"/>
        <v>9.3789037063467262</v>
      </c>
      <c r="H63" s="7"/>
      <c r="I63" s="38">
        <f t="shared" si="7"/>
        <v>0</v>
      </c>
      <c r="J63" s="39">
        <f t="shared" si="8"/>
        <v>1.6414881213683042E-4</v>
      </c>
      <c r="K63" s="39">
        <f t="shared" si="9"/>
        <v>0</v>
      </c>
      <c r="L63" s="39">
        <f t="shared" si="10"/>
        <v>0</v>
      </c>
      <c r="M63" s="40">
        <f t="shared" si="11"/>
        <v>3.5863676229466295E-5</v>
      </c>
    </row>
    <row r="64" spans="1:13" ht="15" customHeight="1" x14ac:dyDescent="0.25">
      <c r="A64" s="52"/>
      <c r="B64" s="2" t="s">
        <v>75</v>
      </c>
      <c r="C64" s="32">
        <f>'Halton S1'!C64+'Knowsley S1'!C64+'Liverpool S1'!C64+'Sefton S1'!C64+'St Helens S1'!C64+'Wirral S1'!C64</f>
        <v>157.00535589274156</v>
      </c>
      <c r="D64" s="33">
        <f>'Halton S1'!D64+'Knowsley S1'!D64+'Liverpool S1'!D64+'Sefton S1'!D64+'Sefton S1'!E64+'St Helens S1'!D64+'Wirral S1'!D64</f>
        <v>0</v>
      </c>
      <c r="E64" s="33">
        <f>'Halton S1'!E64+'Knowsley S1'!E64+'Liverpool S1'!E64+'Sefton S1'!F64+'St Helens S1'!E64+'Wirral S1'!E64</f>
        <v>0</v>
      </c>
      <c r="F64" s="33">
        <f>'Sefton S1'!G64+'St Helens S1'!F64</f>
        <v>0</v>
      </c>
      <c r="G64" s="34">
        <f t="shared" si="6"/>
        <v>157.00535589274156</v>
      </c>
      <c r="H64" s="7"/>
      <c r="I64" s="41">
        <f t="shared" si="7"/>
        <v>8.7343222674028675E-4</v>
      </c>
      <c r="J64" s="42">
        <f t="shared" si="8"/>
        <v>0</v>
      </c>
      <c r="K64" s="42">
        <f t="shared" si="9"/>
        <v>0</v>
      </c>
      <c r="L64" s="42">
        <f t="shared" si="10"/>
        <v>0</v>
      </c>
      <c r="M64" s="43">
        <f t="shared" si="11"/>
        <v>6.0036752975926627E-4</v>
      </c>
    </row>
    <row r="65" spans="1:13" ht="15" customHeight="1" x14ac:dyDescent="0.25">
      <c r="A65" s="50" t="s">
        <v>76</v>
      </c>
      <c r="B65" s="4" t="s">
        <v>77</v>
      </c>
      <c r="C65" s="26">
        <f>'Halton S1'!C65+'Knowsley S1'!C65+'Liverpool S1'!C65+'Sefton S1'!C65+'St Helens S1'!C65+'Wirral S1'!C65</f>
        <v>1088.8195026969456</v>
      </c>
      <c r="D65" s="27">
        <f>'Halton S1'!D65+'Knowsley S1'!D65+'Liverpool S1'!D65+'Sefton S1'!D65+'Sefton S1'!E65+'St Helens S1'!D65+'Wirral S1'!D65</f>
        <v>129.03802906405511</v>
      </c>
      <c r="E65" s="27">
        <f>'Halton S1'!E65+'Knowsley S1'!E65+'Liverpool S1'!E65+'Sefton S1'!F65+'St Helens S1'!E65+'Wirral S1'!E65</f>
        <v>10.933230813898524</v>
      </c>
      <c r="F65" s="27">
        <f>'Sefton S1'!G65+'St Helens S1'!F65</f>
        <v>0</v>
      </c>
      <c r="G65" s="28">
        <f t="shared" si="6"/>
        <v>1228.7907625748992</v>
      </c>
      <c r="H65" s="7"/>
      <c r="I65" s="38">
        <f t="shared" si="7"/>
        <v>6.0571821728714068E-3</v>
      </c>
      <c r="J65" s="39">
        <f t="shared" si="8"/>
        <v>2.2584131210355552E-3</v>
      </c>
      <c r="K65" s="39">
        <f t="shared" si="9"/>
        <v>4.9645075914080475E-4</v>
      </c>
      <c r="L65" s="39">
        <f t="shared" si="10"/>
        <v>0</v>
      </c>
      <c r="M65" s="40">
        <f t="shared" si="11"/>
        <v>4.6987319032738986E-3</v>
      </c>
    </row>
    <row r="66" spans="1:13" ht="15" customHeight="1" x14ac:dyDescent="0.25">
      <c r="A66" s="51"/>
      <c r="B66" s="2" t="s">
        <v>78</v>
      </c>
      <c r="C66" s="26">
        <f>'Halton S1'!C66+'Knowsley S1'!C66+'Liverpool S1'!C66+'Sefton S1'!C66+'St Helens S1'!C66+'Wirral S1'!C66</f>
        <v>19.31948457188523</v>
      </c>
      <c r="D66" s="27">
        <f>'Halton S1'!D66+'Knowsley S1'!D66+'Liverpool S1'!D66+'Sefton S1'!D66+'Sefton S1'!E66+'St Helens S1'!D66+'Wirral S1'!D66</f>
        <v>0</v>
      </c>
      <c r="E66" s="27">
        <f>'Halton S1'!E66+'Knowsley S1'!E66+'Liverpool S1'!E66+'Sefton S1'!F66+'St Helens S1'!E66+'Wirral S1'!E66</f>
        <v>0</v>
      </c>
      <c r="F66" s="27">
        <f>'Sefton S1'!G66+'St Helens S1'!F66</f>
        <v>0</v>
      </c>
      <c r="G66" s="28">
        <f t="shared" si="6"/>
        <v>19.31948457188523</v>
      </c>
      <c r="H66" s="7"/>
      <c r="I66" s="38">
        <f t="shared" si="7"/>
        <v>1.0747569936801396E-4</v>
      </c>
      <c r="J66" s="39">
        <f t="shared" si="8"/>
        <v>0</v>
      </c>
      <c r="K66" s="39">
        <f t="shared" si="9"/>
        <v>0</v>
      </c>
      <c r="L66" s="39">
        <f t="shared" si="10"/>
        <v>0</v>
      </c>
      <c r="M66" s="40">
        <f t="shared" si="11"/>
        <v>7.38751309641228E-5</v>
      </c>
    </row>
    <row r="67" spans="1:13" ht="15" customHeight="1" x14ac:dyDescent="0.25">
      <c r="A67" s="52"/>
      <c r="B67" s="3" t="s">
        <v>79</v>
      </c>
      <c r="C67" s="32">
        <f>'Halton S1'!C67+'Knowsley S1'!C67+'Liverpool S1'!C67+'Sefton S1'!C67+'St Helens S1'!C67+'Wirral S1'!C67</f>
        <v>4339.0192066197005</v>
      </c>
      <c r="D67" s="33">
        <f>'Halton S1'!D67+'Knowsley S1'!D67+'Liverpool S1'!D67+'Sefton S1'!D67+'Sefton S1'!E67+'St Helens S1'!D67+'Wirral S1'!D67</f>
        <v>183.22259412241965</v>
      </c>
      <c r="E67" s="33">
        <f>'Halton S1'!E67+'Knowsley S1'!E67+'Liverpool S1'!E67+'Sefton S1'!F67+'St Helens S1'!E67+'Wirral S1'!E67</f>
        <v>8.489896080666858</v>
      </c>
      <c r="F67" s="33">
        <f>'Sefton S1'!G67+'St Helens S1'!F67</f>
        <v>0</v>
      </c>
      <c r="G67" s="34">
        <f t="shared" si="6"/>
        <v>4530.7316968227869</v>
      </c>
      <c r="H67" s="7"/>
      <c r="I67" s="41">
        <f t="shared" si="7"/>
        <v>2.4138279780058915E-2</v>
      </c>
      <c r="J67" s="42">
        <f t="shared" si="8"/>
        <v>3.2067469848817668E-3</v>
      </c>
      <c r="K67" s="42">
        <f t="shared" si="9"/>
        <v>3.8550501914911135E-4</v>
      </c>
      <c r="L67" s="42">
        <f t="shared" si="10"/>
        <v>0</v>
      </c>
      <c r="M67" s="43">
        <f t="shared" si="11"/>
        <v>1.7324913416850243E-2</v>
      </c>
    </row>
    <row r="68" spans="1:13" ht="15" customHeight="1" x14ac:dyDescent="0.25">
      <c r="A68" s="50" t="s">
        <v>80</v>
      </c>
      <c r="B68" s="4" t="s">
        <v>81</v>
      </c>
      <c r="C68" s="26">
        <f>'Halton S1'!C68+'Knowsley S1'!C68+'Liverpool S1'!C68+'Sefton S1'!C68+'St Helens S1'!C68+'Wirral S1'!C68</f>
        <v>1850.8811621383293</v>
      </c>
      <c r="D68" s="27">
        <f>'Halton S1'!D68+'Knowsley S1'!D68+'Liverpool S1'!D68+'Sefton S1'!D68+'Sefton S1'!E68+'St Helens S1'!D68+'Wirral S1'!D68</f>
        <v>0</v>
      </c>
      <c r="E68" s="27">
        <f>'Halton S1'!E68+'Knowsley S1'!E68+'Liverpool S1'!E68+'Sefton S1'!F68+'St Helens S1'!E68+'Wirral S1'!E68</f>
        <v>0</v>
      </c>
      <c r="F68" s="27">
        <f>'Sefton S1'!G68+'St Helens S1'!F68</f>
        <v>0.20360922146636434</v>
      </c>
      <c r="G68" s="28">
        <f t="shared" si="6"/>
        <v>1851.0847713597957</v>
      </c>
      <c r="H68" s="7"/>
      <c r="I68" s="38">
        <f t="shared" si="7"/>
        <v>1.0296586671747213E-2</v>
      </c>
      <c r="J68" s="39">
        <f t="shared" si="8"/>
        <v>0</v>
      </c>
      <c r="K68" s="39">
        <f t="shared" si="9"/>
        <v>0</v>
      </c>
      <c r="L68" s="39">
        <f t="shared" si="10"/>
        <v>7.8333835324175956E-5</v>
      </c>
      <c r="M68" s="40">
        <f t="shared" si="11"/>
        <v>7.0783011524491197E-3</v>
      </c>
    </row>
    <row r="69" spans="1:13" ht="15" customHeight="1" x14ac:dyDescent="0.25">
      <c r="A69" s="52"/>
      <c r="B69" s="3" t="s">
        <v>82</v>
      </c>
      <c r="C69" s="32">
        <f>'Halton S1'!C69+'Knowsley S1'!C69+'Liverpool S1'!C69+'Sefton S1'!C69+'St Helens S1'!C69+'Wirral S1'!C69</f>
        <v>4778.5607182619433</v>
      </c>
      <c r="D69" s="33">
        <f>'Halton S1'!D69+'Knowsley S1'!D69+'Liverpool S1'!D69+'Sefton S1'!D69+'Sefton S1'!E69+'St Helens S1'!D69+'Wirral S1'!D69</f>
        <v>612.66584521693869</v>
      </c>
      <c r="E69" s="33">
        <f>'Halton S1'!E69+'Knowsley S1'!E69+'Liverpool S1'!E69+'Sefton S1'!F69+'St Helens S1'!E69+'Wirral S1'!E69</f>
        <v>353.19502849058711</v>
      </c>
      <c r="F69" s="33">
        <f>'Sefton S1'!G69+'St Helens S1'!F69</f>
        <v>0</v>
      </c>
      <c r="G69" s="34">
        <f t="shared" si="6"/>
        <v>5744.4215919694689</v>
      </c>
      <c r="H69" s="7"/>
      <c r="I69" s="41">
        <f t="shared" si="7"/>
        <v>2.6583481213319219E-2</v>
      </c>
      <c r="J69" s="42">
        <f t="shared" si="8"/>
        <v>1.0722827942152006E-2</v>
      </c>
      <c r="K69" s="42">
        <f t="shared" si="9"/>
        <v>1.6037705871535218E-2</v>
      </c>
      <c r="L69" s="42">
        <f t="shared" si="10"/>
        <v>0</v>
      </c>
      <c r="M69" s="43">
        <f t="shared" si="11"/>
        <v>2.1965901618174927E-2</v>
      </c>
    </row>
    <row r="70" spans="1:13" ht="16.5" thickBot="1" x14ac:dyDescent="0.3">
      <c r="A70" s="16" t="s">
        <v>83</v>
      </c>
      <c r="B70" s="6"/>
      <c r="C70" s="26">
        <f>'Halton S1'!C70+'Knowsley S1'!C70+'Liverpool S1'!C70+'Sefton S1'!C70+'St Helens S1'!C70+'Wirral S1'!C70</f>
        <v>6159.5708225707585</v>
      </c>
      <c r="D70" s="27">
        <f>'Halton S1'!D70+'Knowsley S1'!D70+'Liverpool S1'!D70+'Sefton S1'!D70+'Sefton S1'!E70+'St Helens S1'!D70+'Wirral S1'!D70</f>
        <v>545.03417642742227</v>
      </c>
      <c r="E70" s="27">
        <f>'Halton S1'!E70+'Knowsley S1'!E70+'Liverpool S1'!E70+'Sefton S1'!F70+'St Helens S1'!E70+'Wirral S1'!E70</f>
        <v>5.3873890967036226</v>
      </c>
      <c r="F70" s="27">
        <f>'Sefton S1'!G70+'St Helens S1'!F70</f>
        <v>0.11140009406111705</v>
      </c>
      <c r="G70" s="28">
        <f t="shared" si="6"/>
        <v>6710.1037881889461</v>
      </c>
      <c r="H70" s="7"/>
      <c r="I70" s="38">
        <f t="shared" si="7"/>
        <v>3.4266140978004664E-2</v>
      </c>
      <c r="J70" s="39">
        <f t="shared" si="8"/>
        <v>9.5391439592235807E-3</v>
      </c>
      <c r="K70" s="39">
        <f t="shared" si="9"/>
        <v>2.446279103012662E-4</v>
      </c>
      <c r="L70" s="39">
        <f t="shared" si="10"/>
        <v>4.2858553067660688E-5</v>
      </c>
      <c r="M70" s="40">
        <f t="shared" si="11"/>
        <v>2.5658541473549398E-2</v>
      </c>
    </row>
    <row r="71" spans="1:13" ht="15.75" thickBot="1" x14ac:dyDescent="0.3">
      <c r="A71" s="7"/>
      <c r="B71" s="7"/>
      <c r="C71" s="29">
        <f>SUM(C7:C70)</f>
        <v>179756.77</v>
      </c>
      <c r="D71" s="30">
        <f t="shared" ref="D71:F71" si="12">SUM(D7:D70)</f>
        <v>57136.59199999999</v>
      </c>
      <c r="E71" s="30">
        <f t="shared" si="12"/>
        <v>22022.79</v>
      </c>
      <c r="F71" s="30">
        <f t="shared" si="12"/>
        <v>2599.25</v>
      </c>
      <c r="G71" s="31">
        <f>SUM(G7:G70)</f>
        <v>261515.40200000012</v>
      </c>
      <c r="H71" s="7"/>
      <c r="I71" s="44">
        <f>SUM(I7:I70)</f>
        <v>0.99999999999999978</v>
      </c>
      <c r="J71" s="45">
        <f t="shared" ref="J71:M71" si="13">SUM(J7:J70)</f>
        <v>0.99999999999999989</v>
      </c>
      <c r="K71" s="45">
        <f t="shared" si="13"/>
        <v>1</v>
      </c>
      <c r="L71" s="45">
        <f t="shared" ref="L71" si="14">SUM(L7:L70)</f>
        <v>0.99999999999999978</v>
      </c>
      <c r="M71" s="46">
        <f t="shared" si="13"/>
        <v>0.99999999999999911</v>
      </c>
    </row>
    <row r="72" spans="1:13" x14ac:dyDescent="0.25">
      <c r="A72" s="7"/>
      <c r="B72" s="7"/>
      <c r="C72" s="7"/>
      <c r="D72" s="7"/>
      <c r="E72" s="7"/>
      <c r="F72" s="7"/>
      <c r="G72" s="7"/>
      <c r="H72" s="7"/>
      <c r="I72" s="7"/>
      <c r="J72" s="7"/>
      <c r="K72" s="7"/>
      <c r="L72" s="7"/>
      <c r="M72" s="7"/>
    </row>
    <row r="73" spans="1:13" x14ac:dyDescent="0.25">
      <c r="A73" s="7"/>
      <c r="B73" s="7"/>
      <c r="C73" s="7"/>
      <c r="D73" s="7"/>
      <c r="E73" s="7"/>
      <c r="F73" s="7"/>
      <c r="G73" s="7"/>
      <c r="H73" s="7"/>
      <c r="I73" s="7"/>
      <c r="J73" s="7"/>
      <c r="K73" s="7"/>
    </row>
    <row r="74" spans="1:13" x14ac:dyDescent="0.25">
      <c r="A74" s="7"/>
      <c r="B74" s="7"/>
      <c r="C74" s="7"/>
      <c r="D74" s="7"/>
      <c r="E74" s="7"/>
      <c r="F74" s="7"/>
      <c r="G74" s="7"/>
      <c r="H74" s="7"/>
      <c r="I74" s="7"/>
      <c r="J74" s="7"/>
      <c r="K74" s="7"/>
    </row>
    <row r="75" spans="1:13" x14ac:dyDescent="0.25">
      <c r="A75" s="7"/>
      <c r="B75" s="7"/>
      <c r="C75" s="7"/>
      <c r="D75" s="7"/>
      <c r="E75" s="7"/>
      <c r="F75" s="7"/>
      <c r="G75" s="7"/>
      <c r="H75" s="7"/>
      <c r="I75" s="7"/>
      <c r="J75" s="7"/>
      <c r="K75" s="7"/>
    </row>
    <row r="76" spans="1:13" x14ac:dyDescent="0.25">
      <c r="A76" s="7"/>
      <c r="B76" s="7"/>
      <c r="C76" s="7"/>
      <c r="D76" s="7"/>
      <c r="E76" s="7"/>
      <c r="F76" s="7"/>
      <c r="G76" s="7"/>
      <c r="H76" s="7"/>
      <c r="I76" s="7"/>
      <c r="J76" s="7"/>
      <c r="K76" s="7"/>
    </row>
    <row r="77" spans="1:13" x14ac:dyDescent="0.25">
      <c r="A77" s="7"/>
      <c r="B77" s="7"/>
      <c r="C77" s="7"/>
      <c r="D77" s="7"/>
      <c r="E77" s="7"/>
      <c r="F77" s="7"/>
      <c r="G77" s="7"/>
      <c r="H77" s="7"/>
      <c r="I77" s="7"/>
      <c r="J77" s="7"/>
      <c r="K77" s="7"/>
    </row>
    <row r="78" spans="1:13" x14ac:dyDescent="0.25">
      <c r="A78" s="7"/>
      <c r="B78" s="7"/>
      <c r="C78" s="7"/>
      <c r="D78" s="7"/>
      <c r="E78" s="7"/>
      <c r="F78" s="7"/>
      <c r="G78" s="7"/>
      <c r="H78" s="7"/>
      <c r="I78" s="7"/>
      <c r="J78" s="7"/>
      <c r="K78" s="7"/>
    </row>
    <row r="79" spans="1:13" x14ac:dyDescent="0.25">
      <c r="A79" s="47" t="s">
        <v>94</v>
      </c>
      <c r="B79" s="7"/>
      <c r="C79" s="7"/>
      <c r="D79" s="7"/>
      <c r="E79" s="7"/>
      <c r="F79" s="7"/>
      <c r="G79" s="7"/>
      <c r="H79" s="7"/>
      <c r="I79" s="7"/>
      <c r="J79" s="7"/>
      <c r="K79" s="7"/>
    </row>
    <row r="80" spans="1:13" ht="49.5" customHeight="1" x14ac:dyDescent="0.25">
      <c r="A80" s="49" t="s">
        <v>95</v>
      </c>
      <c r="B80" s="49"/>
      <c r="C80" s="49"/>
      <c r="D80" s="49"/>
      <c r="E80" s="49"/>
      <c r="F80" s="49"/>
      <c r="G80" s="49"/>
      <c r="H80" s="49"/>
      <c r="I80" s="49"/>
      <c r="J80" s="49"/>
      <c r="K80" s="7"/>
    </row>
    <row r="81" spans="1:11" x14ac:dyDescent="0.25">
      <c r="A81" s="47" t="s">
        <v>96</v>
      </c>
      <c r="B81" s="7"/>
      <c r="C81" s="7"/>
      <c r="D81" s="7"/>
      <c r="E81" s="7"/>
      <c r="F81" s="7"/>
      <c r="G81" s="7"/>
      <c r="H81" s="7"/>
      <c r="I81" s="7"/>
      <c r="J81" s="7"/>
      <c r="K81" s="7"/>
    </row>
    <row r="82" spans="1:11" ht="33" customHeight="1" x14ac:dyDescent="0.25">
      <c r="A82" s="49" t="s">
        <v>97</v>
      </c>
      <c r="B82" s="49"/>
      <c r="C82" s="49"/>
      <c r="D82" s="49"/>
      <c r="E82" s="49"/>
      <c r="F82" s="49"/>
      <c r="G82" s="49"/>
      <c r="H82" s="49"/>
      <c r="I82" s="49"/>
      <c r="J82" s="49"/>
      <c r="K82" s="7"/>
    </row>
    <row r="83" spans="1:11" x14ac:dyDescent="0.25">
      <c r="A83" s="47" t="s">
        <v>98</v>
      </c>
      <c r="B83" s="7"/>
      <c r="C83" s="7"/>
      <c r="D83" s="7"/>
      <c r="E83" s="7"/>
      <c r="F83" s="7"/>
      <c r="G83" s="7"/>
      <c r="H83" s="7"/>
      <c r="I83" s="7"/>
      <c r="J83" s="7"/>
      <c r="K83" s="7"/>
    </row>
    <row r="84" spans="1:11" x14ac:dyDescent="0.25">
      <c r="A84" s="49" t="s">
        <v>99</v>
      </c>
      <c r="B84" s="49"/>
      <c r="C84" s="49"/>
      <c r="D84" s="49"/>
      <c r="E84" s="49"/>
      <c r="F84" s="49"/>
      <c r="G84" s="49"/>
      <c r="H84" s="49"/>
      <c r="I84" s="49"/>
      <c r="J84" s="49"/>
      <c r="K84" s="7"/>
    </row>
    <row r="85" spans="1:11" x14ac:dyDescent="0.25">
      <c r="A85" s="7"/>
      <c r="B85" s="7"/>
      <c r="C85" s="7"/>
      <c r="D85" s="7"/>
      <c r="E85" s="7"/>
      <c r="F85" s="7"/>
      <c r="G85" s="7"/>
      <c r="H85" s="7"/>
      <c r="I85" s="7"/>
      <c r="J85" s="7"/>
      <c r="K85" s="7"/>
    </row>
    <row r="86" spans="1:11" x14ac:dyDescent="0.25">
      <c r="A86" s="7"/>
      <c r="B86" s="7"/>
      <c r="C86" s="7"/>
      <c r="D86" s="7"/>
      <c r="E86" s="7"/>
      <c r="F86" s="7"/>
      <c r="G86" s="7"/>
      <c r="H86" s="7"/>
      <c r="I86" s="7"/>
      <c r="J86" s="7"/>
      <c r="K86" s="7"/>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4.7109375" style="7" bestFit="1" customWidth="1"/>
    <col min="7" max="7" width="9.140625" style="7"/>
    <col min="8" max="11" width="14.28515625" style="7" bestFit="1" customWidth="1"/>
    <col min="12" max="16384" width="9.140625" style="7"/>
  </cols>
  <sheetData>
    <row r="3" spans="1:11" x14ac:dyDescent="0.25">
      <c r="C3" s="9" t="s">
        <v>84</v>
      </c>
      <c r="D3" s="9"/>
      <c r="E3" s="9"/>
      <c r="F3" s="9"/>
      <c r="G3" s="9"/>
      <c r="H3" s="9" t="s">
        <v>85</v>
      </c>
      <c r="I3" s="9"/>
      <c r="J3" s="9"/>
      <c r="K3" s="9"/>
    </row>
    <row r="4" spans="1:11" ht="15.75" thickBot="1" x14ac:dyDescent="0.3">
      <c r="C4" s="9"/>
      <c r="D4" s="9"/>
      <c r="E4" s="9"/>
      <c r="F4" s="9"/>
      <c r="G4" s="9"/>
      <c r="H4" s="9"/>
      <c r="I4" s="9"/>
      <c r="J4" s="9"/>
      <c r="K4" s="9"/>
    </row>
    <row r="5" spans="1:11" ht="15.75" thickBot="1" x14ac:dyDescent="0.3">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H6" s="17" t="s">
        <v>93</v>
      </c>
      <c r="I6" s="18" t="s">
        <v>93</v>
      </c>
      <c r="J6" s="18" t="s">
        <v>93</v>
      </c>
      <c r="K6" s="19" t="s">
        <v>93</v>
      </c>
    </row>
    <row r="7" spans="1:11" x14ac:dyDescent="0.25">
      <c r="A7" s="53" t="s">
        <v>2</v>
      </c>
      <c r="B7" s="1" t="s">
        <v>3</v>
      </c>
      <c r="C7" s="23">
        <v>81.88163388247213</v>
      </c>
      <c r="D7" s="24">
        <v>452.66516800804641</v>
      </c>
      <c r="E7" s="24">
        <v>0</v>
      </c>
      <c r="F7" s="25">
        <v>534.54680189051851</v>
      </c>
      <c r="H7" s="35">
        <f t="shared" ref="H7:K38" si="1">C7/C$71</f>
        <v>5.7128448452491909E-3</v>
      </c>
      <c r="I7" s="36">
        <f t="shared" si="1"/>
        <v>0.10404523076939097</v>
      </c>
      <c r="J7" s="36">
        <f t="shared" si="1"/>
        <v>0</v>
      </c>
      <c r="K7" s="37">
        <f t="shared" si="1"/>
        <v>2.4323810111004773E-2</v>
      </c>
    </row>
    <row r="8" spans="1:11" x14ac:dyDescent="0.25">
      <c r="A8" s="54"/>
      <c r="B8" s="2" t="s">
        <v>4</v>
      </c>
      <c r="C8" s="26">
        <v>77.720181845329108</v>
      </c>
      <c r="D8" s="27">
        <v>233.95247669365449</v>
      </c>
      <c r="E8" s="27">
        <v>0</v>
      </c>
      <c r="F8" s="28">
        <v>311.67265853898357</v>
      </c>
      <c r="H8" s="38">
        <f t="shared" si="1"/>
        <v>5.4225022043919314E-3</v>
      </c>
      <c r="I8" s="39">
        <f t="shared" si="1"/>
        <v>5.3774050108112488E-2</v>
      </c>
      <c r="J8" s="39">
        <f t="shared" si="1"/>
        <v>0</v>
      </c>
      <c r="K8" s="40">
        <f t="shared" si="1"/>
        <v>1.418223163300668E-2</v>
      </c>
    </row>
    <row r="9" spans="1:11" x14ac:dyDescent="0.25">
      <c r="A9" s="54"/>
      <c r="B9" s="2" t="s">
        <v>5</v>
      </c>
      <c r="C9" s="26">
        <v>392.07802148941562</v>
      </c>
      <c r="D9" s="27">
        <v>208.48026398831536</v>
      </c>
      <c r="E9" s="27">
        <v>0</v>
      </c>
      <c r="F9" s="28">
        <v>600.55828547773103</v>
      </c>
      <c r="H9" s="38">
        <f t="shared" si="1"/>
        <v>2.7355107583909442E-2</v>
      </c>
      <c r="I9" s="39">
        <f t="shared" si="1"/>
        <v>4.7919254032689887E-2</v>
      </c>
      <c r="J9" s="39">
        <f t="shared" si="1"/>
        <v>0</v>
      </c>
      <c r="K9" s="40">
        <f t="shared" si="1"/>
        <v>2.7327571028182462E-2</v>
      </c>
    </row>
    <row r="10" spans="1:11" x14ac:dyDescent="0.25">
      <c r="A10" s="55"/>
      <c r="B10" s="3" t="s">
        <v>6</v>
      </c>
      <c r="C10" s="32">
        <v>572.1821724121769</v>
      </c>
      <c r="D10" s="33">
        <v>52.468403948604838</v>
      </c>
      <c r="E10" s="33">
        <v>0</v>
      </c>
      <c r="F10" s="34">
        <v>624.65057636078177</v>
      </c>
      <c r="H10" s="41">
        <f t="shared" si="1"/>
        <v>3.9920893358090612E-2</v>
      </c>
      <c r="I10" s="42">
        <f t="shared" si="1"/>
        <v>1.2059879095528676E-2</v>
      </c>
      <c r="J10" s="42">
        <f t="shared" si="1"/>
        <v>0</v>
      </c>
      <c r="K10" s="43">
        <f t="shared" si="1"/>
        <v>2.8423857277591998E-2</v>
      </c>
    </row>
    <row r="11" spans="1:11" x14ac:dyDescent="0.25">
      <c r="A11" s="56" t="s">
        <v>7</v>
      </c>
      <c r="B11" s="4" t="s">
        <v>8</v>
      </c>
      <c r="C11" s="26">
        <v>196.03458753237834</v>
      </c>
      <c r="D11" s="27">
        <v>355.04345709288282</v>
      </c>
      <c r="E11" s="27">
        <v>0</v>
      </c>
      <c r="F11" s="28">
        <v>551.0780446252611</v>
      </c>
      <c r="H11" s="38">
        <f t="shared" si="1"/>
        <v>1.3677245186415754E-2</v>
      </c>
      <c r="I11" s="39">
        <f t="shared" si="1"/>
        <v>8.1606849912813945E-2</v>
      </c>
      <c r="J11" s="39">
        <f t="shared" si="1"/>
        <v>0</v>
      </c>
      <c r="K11" s="40">
        <f t="shared" si="1"/>
        <v>2.5076041361396129E-2</v>
      </c>
    </row>
    <row r="12" spans="1:11" x14ac:dyDescent="0.25">
      <c r="A12" s="54"/>
      <c r="B12" s="2" t="s">
        <v>9</v>
      </c>
      <c r="C12" s="26">
        <v>314.59096915466654</v>
      </c>
      <c r="D12" s="27">
        <v>307.36469997776061</v>
      </c>
      <c r="E12" s="27">
        <v>0</v>
      </c>
      <c r="F12" s="28">
        <v>621.95566913242715</v>
      </c>
      <c r="H12" s="38">
        <f t="shared" si="1"/>
        <v>2.1948870720835737E-2</v>
      </c>
      <c r="I12" s="39">
        <f t="shared" si="1"/>
        <v>7.0647872643433127E-2</v>
      </c>
      <c r="J12" s="39">
        <f t="shared" si="1"/>
        <v>0</v>
      </c>
      <c r="K12" s="40">
        <f t="shared" si="1"/>
        <v>2.8301229265493822E-2</v>
      </c>
    </row>
    <row r="13" spans="1:11" x14ac:dyDescent="0.25">
      <c r="A13" s="54"/>
      <c r="B13" s="2" t="s">
        <v>10</v>
      </c>
      <c r="C13" s="26">
        <v>28.163879176453602</v>
      </c>
      <c r="D13" s="27">
        <v>22.903220312834979</v>
      </c>
      <c r="E13" s="27">
        <v>0</v>
      </c>
      <c r="F13" s="28">
        <v>51.06709948928858</v>
      </c>
      <c r="H13" s="38">
        <f t="shared" si="1"/>
        <v>1.9649812094170477E-3</v>
      </c>
      <c r="I13" s="39">
        <f t="shared" si="1"/>
        <v>5.2643123686706098E-3</v>
      </c>
      <c r="J13" s="39">
        <f t="shared" si="1"/>
        <v>0</v>
      </c>
      <c r="K13" s="40">
        <f t="shared" si="1"/>
        <v>2.3237374660257538E-3</v>
      </c>
    </row>
    <row r="14" spans="1:11" x14ac:dyDescent="0.25">
      <c r="A14" s="54"/>
      <c r="B14" s="2" t="s">
        <v>11</v>
      </c>
      <c r="C14" s="26">
        <v>13.630683844438046</v>
      </c>
      <c r="D14" s="27">
        <v>13.149757670106771</v>
      </c>
      <c r="E14" s="27">
        <v>0</v>
      </c>
      <c r="F14" s="28">
        <v>26.780441514544819</v>
      </c>
      <c r="H14" s="38">
        <f t="shared" si="1"/>
        <v>9.5100669400037996E-4</v>
      </c>
      <c r="I14" s="39">
        <f t="shared" si="1"/>
        <v>3.0224759226968132E-3</v>
      </c>
      <c r="J14" s="39">
        <f t="shared" si="1"/>
        <v>0</v>
      </c>
      <c r="K14" s="40">
        <f t="shared" si="1"/>
        <v>1.2186068119477255E-3</v>
      </c>
    </row>
    <row r="15" spans="1:11" x14ac:dyDescent="0.25">
      <c r="A15" s="54"/>
      <c r="B15" s="2" t="s">
        <v>12</v>
      </c>
      <c r="C15" s="26">
        <v>199.08900321314044</v>
      </c>
      <c r="D15" s="27">
        <v>75.850588944788086</v>
      </c>
      <c r="E15" s="27">
        <v>0</v>
      </c>
      <c r="F15" s="28">
        <v>274.93959215792853</v>
      </c>
      <c r="H15" s="38">
        <f t="shared" si="1"/>
        <v>1.3890350397556702E-2</v>
      </c>
      <c r="I15" s="39">
        <f t="shared" si="1"/>
        <v>1.7434281646814074E-2</v>
      </c>
      <c r="J15" s="39">
        <f t="shared" si="1"/>
        <v>0</v>
      </c>
      <c r="K15" s="40">
        <f t="shared" si="1"/>
        <v>1.2510744443694651E-2</v>
      </c>
    </row>
    <row r="16" spans="1:11" x14ac:dyDescent="0.25">
      <c r="A16" s="55"/>
      <c r="B16" s="3" t="s">
        <v>13</v>
      </c>
      <c r="C16" s="32">
        <v>0</v>
      </c>
      <c r="D16" s="33">
        <v>0</v>
      </c>
      <c r="E16" s="33">
        <v>0</v>
      </c>
      <c r="F16" s="34">
        <v>0</v>
      </c>
      <c r="H16" s="41">
        <f t="shared" si="1"/>
        <v>0</v>
      </c>
      <c r="I16" s="42">
        <f t="shared" si="1"/>
        <v>0</v>
      </c>
      <c r="J16" s="42">
        <f t="shared" si="1"/>
        <v>0</v>
      </c>
      <c r="K16" s="43">
        <f t="shared" si="1"/>
        <v>0</v>
      </c>
    </row>
    <row r="17" spans="1:11" x14ac:dyDescent="0.25">
      <c r="A17" s="56" t="s">
        <v>14</v>
      </c>
      <c r="B17" s="4" t="s">
        <v>15</v>
      </c>
      <c r="C17" s="26">
        <v>190.45924656173275</v>
      </c>
      <c r="D17" s="27">
        <v>188.05895158010307</v>
      </c>
      <c r="E17" s="27">
        <v>0</v>
      </c>
      <c r="F17" s="28">
        <v>378.5181981418358</v>
      </c>
      <c r="H17" s="38">
        <f t="shared" si="1"/>
        <v>1.3288256149260286E-2</v>
      </c>
      <c r="I17" s="39">
        <f t="shared" si="1"/>
        <v>4.3225408973932226E-2</v>
      </c>
      <c r="J17" s="39">
        <f t="shared" si="1"/>
        <v>0</v>
      </c>
      <c r="K17" s="40">
        <f t="shared" si="1"/>
        <v>1.7223945111259679E-2</v>
      </c>
    </row>
    <row r="18" spans="1:11" x14ac:dyDescent="0.25">
      <c r="A18" s="54"/>
      <c r="B18" s="2" t="s">
        <v>16</v>
      </c>
      <c r="C18" s="26">
        <v>14.151425991162277</v>
      </c>
      <c r="D18" s="27">
        <v>23.599896215886989</v>
      </c>
      <c r="E18" s="27">
        <v>0</v>
      </c>
      <c r="F18" s="28">
        <v>37.75132220704927</v>
      </c>
      <c r="H18" s="38">
        <f t="shared" si="1"/>
        <v>9.8733863985392195E-4</v>
      </c>
      <c r="I18" s="39">
        <f t="shared" si="1"/>
        <v>5.4244435433830228E-3</v>
      </c>
      <c r="J18" s="39">
        <f t="shared" si="1"/>
        <v>0</v>
      </c>
      <c r="K18" s="40">
        <f t="shared" si="1"/>
        <v>1.7178215070337165E-3</v>
      </c>
    </row>
    <row r="19" spans="1:11" x14ac:dyDescent="0.25">
      <c r="A19" s="54"/>
      <c r="B19" s="2" t="s">
        <v>17</v>
      </c>
      <c r="C19" s="26">
        <v>51.959765499995932</v>
      </c>
      <c r="D19" s="27">
        <v>78.376039093351608</v>
      </c>
      <c r="E19" s="27">
        <v>0</v>
      </c>
      <c r="F19" s="28">
        <v>130.33580459334755</v>
      </c>
      <c r="H19" s="38">
        <f t="shared" si="1"/>
        <v>3.6252095179618873E-3</v>
      </c>
      <c r="I19" s="39">
        <f t="shared" si="1"/>
        <v>1.8014757155146565E-2</v>
      </c>
      <c r="J19" s="39">
        <f t="shared" si="1"/>
        <v>0</v>
      </c>
      <c r="K19" s="40">
        <f t="shared" si="1"/>
        <v>5.9307498433839971E-3</v>
      </c>
    </row>
    <row r="20" spans="1:11" x14ac:dyDescent="0.25">
      <c r="A20" s="54"/>
      <c r="B20" s="2" t="s">
        <v>18</v>
      </c>
      <c r="C20" s="26">
        <v>48.60577241220831</v>
      </c>
      <c r="D20" s="27">
        <v>73.194512064402275</v>
      </c>
      <c r="E20" s="27">
        <v>0</v>
      </c>
      <c r="F20" s="28">
        <v>121.80028447661059</v>
      </c>
      <c r="H20" s="38">
        <f t="shared" si="1"/>
        <v>3.3912029255913534E-3</v>
      </c>
      <c r="I20" s="39">
        <f t="shared" si="1"/>
        <v>1.6823781543222994E-2</v>
      </c>
      <c r="J20" s="39">
        <f t="shared" si="1"/>
        <v>0</v>
      </c>
      <c r="K20" s="40">
        <f t="shared" si="1"/>
        <v>5.542352850297705E-3</v>
      </c>
    </row>
    <row r="21" spans="1:11" x14ac:dyDescent="0.25">
      <c r="A21" s="55"/>
      <c r="B21" s="3" t="s">
        <v>19</v>
      </c>
      <c r="C21" s="32">
        <v>12.556590171558371</v>
      </c>
      <c r="D21" s="33">
        <v>5.3121537607716096</v>
      </c>
      <c r="E21" s="33">
        <v>0</v>
      </c>
      <c r="F21" s="34">
        <v>17.868743932329981</v>
      </c>
      <c r="H21" s="41">
        <f t="shared" si="1"/>
        <v>8.7606766052636745E-4</v>
      </c>
      <c r="I21" s="42">
        <f t="shared" si="1"/>
        <v>1.2210002071821563E-3</v>
      </c>
      <c r="J21" s="42">
        <f t="shared" si="1"/>
        <v>0</v>
      </c>
      <c r="K21" s="43">
        <f t="shared" si="1"/>
        <v>8.1309238554041845E-4</v>
      </c>
    </row>
    <row r="22" spans="1:11" x14ac:dyDescent="0.25">
      <c r="A22" s="56" t="s">
        <v>20</v>
      </c>
      <c r="B22" s="4" t="s">
        <v>21</v>
      </c>
      <c r="C22" s="26">
        <v>169.64443150299067</v>
      </c>
      <c r="D22" s="27">
        <v>42.97619476952115</v>
      </c>
      <c r="E22" s="27">
        <v>0</v>
      </c>
      <c r="F22" s="28">
        <v>212.62062627251183</v>
      </c>
      <c r="H22" s="38">
        <f t="shared" si="1"/>
        <v>1.183601584487373E-2</v>
      </c>
      <c r="I22" s="39">
        <f t="shared" si="1"/>
        <v>9.8780918400720383E-3</v>
      </c>
      <c r="J22" s="39">
        <f t="shared" si="1"/>
        <v>0</v>
      </c>
      <c r="K22" s="40">
        <f t="shared" si="1"/>
        <v>9.6750064182307537E-3</v>
      </c>
    </row>
    <row r="23" spans="1:11" x14ac:dyDescent="0.25">
      <c r="A23" s="54"/>
      <c r="B23" s="2" t="s">
        <v>22</v>
      </c>
      <c r="C23" s="26">
        <v>113.74459028005991</v>
      </c>
      <c r="D23" s="27">
        <v>22.206544409782957</v>
      </c>
      <c r="E23" s="27">
        <v>0</v>
      </c>
      <c r="F23" s="28">
        <v>135.95113468984286</v>
      </c>
      <c r="H23" s="38">
        <f t="shared" si="1"/>
        <v>7.9359090121371052E-3</v>
      </c>
      <c r="I23" s="39">
        <f t="shared" si="1"/>
        <v>5.1041811939581943E-3</v>
      </c>
      <c r="J23" s="39">
        <f t="shared" si="1"/>
        <v>0</v>
      </c>
      <c r="K23" s="40">
        <f t="shared" si="1"/>
        <v>6.1862676436864232E-3</v>
      </c>
    </row>
    <row r="24" spans="1:11" x14ac:dyDescent="0.25">
      <c r="A24" s="54"/>
      <c r="B24" s="2" t="s">
        <v>23</v>
      </c>
      <c r="C24" s="26">
        <v>100.62941053797688</v>
      </c>
      <c r="D24" s="27">
        <v>20.029432212745419</v>
      </c>
      <c r="E24" s="27">
        <v>0</v>
      </c>
      <c r="F24" s="28">
        <v>120.6588427507223</v>
      </c>
      <c r="H24" s="38">
        <f t="shared" si="1"/>
        <v>7.0208688079856051E-3</v>
      </c>
      <c r="I24" s="39">
        <f t="shared" si="1"/>
        <v>4.6037712729819023E-3</v>
      </c>
      <c r="J24" s="39">
        <f t="shared" si="1"/>
        <v>0</v>
      </c>
      <c r="K24" s="40">
        <f t="shared" si="1"/>
        <v>5.4904131292197915E-3</v>
      </c>
    </row>
    <row r="25" spans="1:11" x14ac:dyDescent="0.25">
      <c r="A25" s="54"/>
      <c r="B25" s="2" t="s">
        <v>24</v>
      </c>
      <c r="C25" s="26">
        <v>376.21965008399184</v>
      </c>
      <c r="D25" s="27">
        <v>77.113314019069833</v>
      </c>
      <c r="E25" s="27">
        <v>0</v>
      </c>
      <c r="F25" s="28">
        <v>453.33296410306167</v>
      </c>
      <c r="H25" s="38">
        <f t="shared" si="1"/>
        <v>2.6248676128626577E-2</v>
      </c>
      <c r="I25" s="39">
        <f t="shared" si="1"/>
        <v>1.7724519400980316E-2</v>
      </c>
      <c r="J25" s="39">
        <f t="shared" si="1"/>
        <v>0</v>
      </c>
      <c r="K25" s="40">
        <f t="shared" si="1"/>
        <v>2.0628287171307838E-2</v>
      </c>
    </row>
    <row r="26" spans="1:11" x14ac:dyDescent="0.25">
      <c r="A26" s="55"/>
      <c r="B26" s="3" t="s">
        <v>25</v>
      </c>
      <c r="C26" s="32">
        <v>59.623335726834185</v>
      </c>
      <c r="D26" s="33">
        <v>8.7519910320909329</v>
      </c>
      <c r="E26" s="33">
        <v>0</v>
      </c>
      <c r="F26" s="34">
        <v>68.375326758925112</v>
      </c>
      <c r="H26" s="41">
        <f t="shared" si="1"/>
        <v>4.1598933730671523E-3</v>
      </c>
      <c r="I26" s="42">
        <f t="shared" si="1"/>
        <v>2.0116478823247008E-3</v>
      </c>
      <c r="J26" s="42">
        <f t="shared" si="1"/>
        <v>0</v>
      </c>
      <c r="K26" s="43">
        <f t="shared" si="1"/>
        <v>3.111324318993176E-3</v>
      </c>
    </row>
    <row r="27" spans="1:11" x14ac:dyDescent="0.25">
      <c r="A27" s="56" t="s">
        <v>26</v>
      </c>
      <c r="B27" s="4" t="s">
        <v>27</v>
      </c>
      <c r="C27" s="26">
        <v>100.33672114278522</v>
      </c>
      <c r="D27" s="27">
        <v>2.0900277091560429</v>
      </c>
      <c r="E27" s="27">
        <v>0</v>
      </c>
      <c r="F27" s="28">
        <v>102.42674885194127</v>
      </c>
      <c r="H27" s="38">
        <f t="shared" si="1"/>
        <v>7.0004480002501396E-3</v>
      </c>
      <c r="I27" s="39">
        <f t="shared" si="1"/>
        <v>4.8039352413724177E-4</v>
      </c>
      <c r="J27" s="39">
        <f t="shared" si="1"/>
        <v>0</v>
      </c>
      <c r="K27" s="40">
        <f t="shared" si="1"/>
        <v>4.6607870078932126E-3</v>
      </c>
    </row>
    <row r="28" spans="1:11" x14ac:dyDescent="0.25">
      <c r="A28" s="54"/>
      <c r="B28" s="2" t="s">
        <v>28</v>
      </c>
      <c r="C28" s="26">
        <v>262.77469777688128</v>
      </c>
      <c r="D28" s="27">
        <v>17.120810317503256</v>
      </c>
      <c r="E28" s="27">
        <v>0</v>
      </c>
      <c r="F28" s="28">
        <v>279.89550809438452</v>
      </c>
      <c r="H28" s="38">
        <f t="shared" si="1"/>
        <v>1.8333672723376378E-2</v>
      </c>
      <c r="I28" s="39">
        <f t="shared" si="1"/>
        <v>3.9352236185575731E-3</v>
      </c>
      <c r="J28" s="39">
        <f t="shared" si="1"/>
        <v>0</v>
      </c>
      <c r="K28" s="40">
        <f t="shared" si="1"/>
        <v>1.2736256518106328E-2</v>
      </c>
    </row>
    <row r="29" spans="1:11" x14ac:dyDescent="0.25">
      <c r="A29" s="54"/>
      <c r="B29" s="2" t="s">
        <v>29</v>
      </c>
      <c r="C29" s="32">
        <v>396.81017604152322</v>
      </c>
      <c r="D29" s="33">
        <v>39.144477302735048</v>
      </c>
      <c r="E29" s="33">
        <v>0</v>
      </c>
      <c r="F29" s="34">
        <v>435.95465334425825</v>
      </c>
      <c r="H29" s="41">
        <f t="shared" si="1"/>
        <v>2.7685267883088782E-2</v>
      </c>
      <c r="I29" s="42">
        <f t="shared" si="1"/>
        <v>8.9973703791537563E-3</v>
      </c>
      <c r="J29" s="42">
        <f t="shared" si="1"/>
        <v>0</v>
      </c>
      <c r="K29" s="43">
        <f t="shared" si="1"/>
        <v>1.9837511266462483E-2</v>
      </c>
    </row>
    <row r="30" spans="1:11" x14ac:dyDescent="0.25">
      <c r="A30" s="56" t="s">
        <v>30</v>
      </c>
      <c r="B30" s="4" t="s">
        <v>31</v>
      </c>
      <c r="C30" s="26">
        <v>213.97981341458427</v>
      </c>
      <c r="D30" s="27">
        <v>1165.5823280499608</v>
      </c>
      <c r="E30" s="27">
        <v>0</v>
      </c>
      <c r="F30" s="28">
        <v>1379.562141464545</v>
      </c>
      <c r="H30" s="38">
        <f t="shared" si="1"/>
        <v>1.4929275541905984E-2</v>
      </c>
      <c r="I30" s="39">
        <f t="shared" si="1"/>
        <v>0.26790946349228806</v>
      </c>
      <c r="J30" s="39">
        <f t="shared" si="1"/>
        <v>0</v>
      </c>
      <c r="K30" s="40">
        <f t="shared" si="1"/>
        <v>6.2775060007163611E-2</v>
      </c>
    </row>
    <row r="31" spans="1:11" x14ac:dyDescent="0.25">
      <c r="A31" s="54"/>
      <c r="B31" s="2" t="s">
        <v>32</v>
      </c>
      <c r="C31" s="26">
        <v>105.44731433698071</v>
      </c>
      <c r="D31" s="27">
        <v>246.40555846070939</v>
      </c>
      <c r="E31" s="27">
        <v>0</v>
      </c>
      <c r="F31" s="28">
        <v>351.85287279769011</v>
      </c>
      <c r="H31" s="38">
        <f t="shared" si="1"/>
        <v>7.3570117936342756E-3</v>
      </c>
      <c r="I31" s="39">
        <f t="shared" si="1"/>
        <v>5.6636394856096915E-2</v>
      </c>
      <c r="J31" s="39">
        <f t="shared" si="1"/>
        <v>0</v>
      </c>
      <c r="K31" s="40">
        <f t="shared" si="1"/>
        <v>1.6010576500830685E-2</v>
      </c>
    </row>
    <row r="32" spans="1:11" x14ac:dyDescent="0.25">
      <c r="A32" s="55"/>
      <c r="B32" s="3" t="s">
        <v>33</v>
      </c>
      <c r="C32" s="32">
        <v>105.71088506171178</v>
      </c>
      <c r="D32" s="33">
        <v>20.769650359738183</v>
      </c>
      <c r="E32" s="33">
        <v>0</v>
      </c>
      <c r="F32" s="34">
        <v>126.48053542144996</v>
      </c>
      <c r="H32" s="41">
        <f t="shared" si="1"/>
        <v>7.3754010048009671E-3</v>
      </c>
      <c r="I32" s="42">
        <f t="shared" si="1"/>
        <v>4.7739106461138414E-3</v>
      </c>
      <c r="J32" s="42">
        <f t="shared" si="1"/>
        <v>0</v>
      </c>
      <c r="K32" s="43">
        <f t="shared" si="1"/>
        <v>5.7553211719703875E-3</v>
      </c>
    </row>
    <row r="33" spans="1:11" x14ac:dyDescent="0.25">
      <c r="A33" s="50" t="s">
        <v>34</v>
      </c>
      <c r="B33" s="4" t="s">
        <v>35</v>
      </c>
      <c r="C33" s="26">
        <v>151.14162597539269</v>
      </c>
      <c r="D33" s="27">
        <v>162.54319663082308</v>
      </c>
      <c r="E33" s="27">
        <v>0</v>
      </c>
      <c r="F33" s="28">
        <v>313.68482260621579</v>
      </c>
      <c r="H33" s="38">
        <f t="shared" si="1"/>
        <v>1.0545083407781587E-2</v>
      </c>
      <c r="I33" s="39">
        <f t="shared" si="1"/>
        <v>3.7360604700090068E-2</v>
      </c>
      <c r="J33" s="39">
        <f t="shared" si="1"/>
        <v>0</v>
      </c>
      <c r="K33" s="40">
        <f t="shared" si="1"/>
        <v>1.4273792365407371E-2</v>
      </c>
    </row>
    <row r="34" spans="1:11" x14ac:dyDescent="0.25">
      <c r="A34" s="51"/>
      <c r="B34" s="2" t="s">
        <v>36</v>
      </c>
      <c r="C34" s="26">
        <v>53.950639091783664</v>
      </c>
      <c r="D34" s="27">
        <v>35.878809007178745</v>
      </c>
      <c r="E34" s="27">
        <v>0</v>
      </c>
      <c r="F34" s="28">
        <v>89.829448098962416</v>
      </c>
      <c r="H34" s="38">
        <f t="shared" si="1"/>
        <v>3.764111874902055E-3</v>
      </c>
      <c r="I34" s="39">
        <f t="shared" si="1"/>
        <v>8.2467554976893183E-3</v>
      </c>
      <c r="J34" s="39">
        <f t="shared" si="1"/>
        <v>0</v>
      </c>
      <c r="K34" s="40">
        <f t="shared" si="1"/>
        <v>4.0875643259073004E-3</v>
      </c>
    </row>
    <row r="35" spans="1:11" x14ac:dyDescent="0.25">
      <c r="A35" s="51"/>
      <c r="B35" s="2" t="s">
        <v>37</v>
      </c>
      <c r="C35" s="26">
        <v>138.59735676963416</v>
      </c>
      <c r="D35" s="27">
        <v>17.852320015707868</v>
      </c>
      <c r="E35" s="27">
        <v>0</v>
      </c>
      <c r="F35" s="28">
        <v>156.44967678534204</v>
      </c>
      <c r="H35" s="38">
        <f t="shared" si="1"/>
        <v>9.6698753755090853E-3</v>
      </c>
      <c r="I35" s="39">
        <f t="shared" si="1"/>
        <v>4.1033613520056068E-3</v>
      </c>
      <c r="J35" s="39">
        <f t="shared" si="1"/>
        <v>0</v>
      </c>
      <c r="K35" s="40">
        <f t="shared" si="1"/>
        <v>7.1190253437043906E-3</v>
      </c>
    </row>
    <row r="36" spans="1:11" x14ac:dyDescent="0.25">
      <c r="A36" s="51"/>
      <c r="B36" s="2" t="s">
        <v>38</v>
      </c>
      <c r="C36" s="26">
        <v>177.39602891168005</v>
      </c>
      <c r="D36" s="27">
        <v>84.762944483524592</v>
      </c>
      <c r="E36" s="27">
        <v>0</v>
      </c>
      <c r="F36" s="28">
        <v>262.15897339520461</v>
      </c>
      <c r="H36" s="38">
        <f t="shared" si="1"/>
        <v>1.2376841316947725E-2</v>
      </c>
      <c r="I36" s="39">
        <f t="shared" si="1"/>
        <v>1.948278936126277E-2</v>
      </c>
      <c r="J36" s="39">
        <f t="shared" si="1"/>
        <v>0</v>
      </c>
      <c r="K36" s="40">
        <f t="shared" si="1"/>
        <v>1.1929180130174894E-2</v>
      </c>
    </row>
    <row r="37" spans="1:11" x14ac:dyDescent="0.25">
      <c r="A37" s="51"/>
      <c r="B37" s="2" t="s">
        <v>39</v>
      </c>
      <c r="C37" s="26">
        <v>40.221437603430765</v>
      </c>
      <c r="D37" s="27">
        <v>7.5763504456906565</v>
      </c>
      <c r="E37" s="27">
        <v>0</v>
      </c>
      <c r="F37" s="28">
        <v>47.797788049121422</v>
      </c>
      <c r="H37" s="38">
        <f t="shared" si="1"/>
        <v>2.8062316491031659E-3</v>
      </c>
      <c r="I37" s="39">
        <f t="shared" si="1"/>
        <v>1.7414265249975015E-3</v>
      </c>
      <c r="J37" s="39">
        <f t="shared" si="1"/>
        <v>0</v>
      </c>
      <c r="K37" s="40">
        <f t="shared" si="1"/>
        <v>2.1749719877119421E-3</v>
      </c>
    </row>
    <row r="38" spans="1:11" x14ac:dyDescent="0.25">
      <c r="A38" s="52"/>
      <c r="B38" s="3" t="s">
        <v>40</v>
      </c>
      <c r="C38" s="32">
        <v>0.44562288859416688</v>
      </c>
      <c r="D38" s="33">
        <v>1.001471610637271</v>
      </c>
      <c r="E38" s="33">
        <v>0</v>
      </c>
      <c r="F38" s="34">
        <v>1.4470944992314378</v>
      </c>
      <c r="H38" s="41">
        <f t="shared" si="1"/>
        <v>3.1090908929397881E-5</v>
      </c>
      <c r="I38" s="42">
        <f t="shared" si="1"/>
        <v>2.301885636490951E-4</v>
      </c>
      <c r="J38" s="42">
        <f t="shared" si="1"/>
        <v>0</v>
      </c>
      <c r="K38" s="43">
        <f t="shared" si="1"/>
        <v>6.5848026192464576E-5</v>
      </c>
    </row>
    <row r="39" spans="1:11" x14ac:dyDescent="0.25">
      <c r="A39" s="56" t="s">
        <v>41</v>
      </c>
      <c r="B39" s="4" t="s">
        <v>42</v>
      </c>
      <c r="C39" s="26">
        <v>211.96877243302552</v>
      </c>
      <c r="D39" s="27">
        <v>9.4051246912021949</v>
      </c>
      <c r="E39" s="27">
        <v>0</v>
      </c>
      <c r="F39" s="28">
        <v>221.37389712422771</v>
      </c>
      <c r="H39" s="38">
        <f t="shared" ref="H39:K70" si="2">C39/C$71</f>
        <v>1.4788966115233171E-2</v>
      </c>
      <c r="I39" s="39">
        <f t="shared" si="2"/>
        <v>2.1617708586175884E-3</v>
      </c>
      <c r="J39" s="39">
        <f t="shared" si="2"/>
        <v>0</v>
      </c>
      <c r="K39" s="40">
        <f t="shared" si="2"/>
        <v>1.0073311856209854E-2</v>
      </c>
    </row>
    <row r="40" spans="1:11" x14ac:dyDescent="0.25">
      <c r="A40" s="54"/>
      <c r="B40" s="2" t="s">
        <v>43</v>
      </c>
      <c r="C40" s="26">
        <v>140.26980073166854</v>
      </c>
      <c r="D40" s="27">
        <v>3.0479570758525631</v>
      </c>
      <c r="E40" s="27">
        <v>0</v>
      </c>
      <c r="F40" s="28">
        <v>143.3177578075211</v>
      </c>
      <c r="H40" s="38">
        <f t="shared" si="2"/>
        <v>9.7865610401013433E-3</v>
      </c>
      <c r="I40" s="39">
        <f t="shared" si="2"/>
        <v>7.0057388936681101E-4</v>
      </c>
      <c r="J40" s="39">
        <f t="shared" si="2"/>
        <v>0</v>
      </c>
      <c r="K40" s="40">
        <f t="shared" si="2"/>
        <v>6.5214756016052184E-3</v>
      </c>
    </row>
    <row r="41" spans="1:11" x14ac:dyDescent="0.25">
      <c r="A41" s="55"/>
      <c r="B41" s="3" t="s">
        <v>44</v>
      </c>
      <c r="C41" s="32">
        <v>442.49131790249766</v>
      </c>
      <c r="D41" s="33">
        <v>22.68550909313122</v>
      </c>
      <c r="E41" s="33">
        <v>0</v>
      </c>
      <c r="F41" s="34">
        <v>465.17682699562886</v>
      </c>
      <c r="H41" s="41">
        <f t="shared" si="2"/>
        <v>3.0872420647775234E-2</v>
      </c>
      <c r="I41" s="42">
        <f t="shared" si="2"/>
        <v>5.2142713765729789E-3</v>
      </c>
      <c r="J41" s="42">
        <f t="shared" si="2"/>
        <v>0</v>
      </c>
      <c r="K41" s="43">
        <f t="shared" si="2"/>
        <v>2.1167225709450253E-2</v>
      </c>
    </row>
    <row r="42" spans="1:11" x14ac:dyDescent="0.25">
      <c r="A42" s="56" t="s">
        <v>45</v>
      </c>
      <c r="B42" s="4" t="s">
        <v>46</v>
      </c>
      <c r="C42" s="26">
        <v>1.5278499037514293</v>
      </c>
      <c r="D42" s="27">
        <v>3.135041563734065</v>
      </c>
      <c r="E42" s="27">
        <v>0</v>
      </c>
      <c r="F42" s="28">
        <v>4.662891467485494</v>
      </c>
      <c r="H42" s="38">
        <f t="shared" si="2"/>
        <v>1.0659740204364987E-4</v>
      </c>
      <c r="I42" s="39">
        <f t="shared" si="2"/>
        <v>7.2059028620586273E-4</v>
      </c>
      <c r="J42" s="39">
        <f t="shared" si="2"/>
        <v>0</v>
      </c>
      <c r="K42" s="40">
        <f t="shared" si="2"/>
        <v>2.1217840275578178E-4</v>
      </c>
    </row>
    <row r="43" spans="1:11" x14ac:dyDescent="0.25">
      <c r="A43" s="55"/>
      <c r="B43" s="3" t="s">
        <v>47</v>
      </c>
      <c r="C43" s="32">
        <v>10.60528956499938</v>
      </c>
      <c r="D43" s="33">
        <v>3.2656682955563174</v>
      </c>
      <c r="E43" s="33">
        <v>0</v>
      </c>
      <c r="F43" s="34">
        <v>13.870957860555697</v>
      </c>
      <c r="H43" s="41">
        <f t="shared" si="2"/>
        <v>7.3992629300416381E-4</v>
      </c>
      <c r="I43" s="42">
        <f t="shared" si="2"/>
        <v>7.5061488146444032E-4</v>
      </c>
      <c r="J43" s="42">
        <f t="shared" si="2"/>
        <v>0</v>
      </c>
      <c r="K43" s="43">
        <f t="shared" si="2"/>
        <v>6.3117868045351833E-4</v>
      </c>
    </row>
    <row r="44" spans="1:11" x14ac:dyDescent="0.25">
      <c r="A44" s="50" t="s">
        <v>48</v>
      </c>
      <c r="B44" s="4" t="s">
        <v>49</v>
      </c>
      <c r="C44" s="26">
        <v>207.95967338387794</v>
      </c>
      <c r="D44" s="27">
        <v>0.26125346364450541</v>
      </c>
      <c r="E44" s="27">
        <v>0</v>
      </c>
      <c r="F44" s="28">
        <v>208.22092684752243</v>
      </c>
      <c r="H44" s="38">
        <f t="shared" si="2"/>
        <v>1.4509253073968139E-2</v>
      </c>
      <c r="I44" s="39">
        <f t="shared" si="2"/>
        <v>6.0049190517155234E-5</v>
      </c>
      <c r="J44" s="39">
        <f t="shared" si="2"/>
        <v>0</v>
      </c>
      <c r="K44" s="40">
        <f t="shared" si="2"/>
        <v>9.4748042039803776E-3</v>
      </c>
    </row>
    <row r="45" spans="1:11" x14ac:dyDescent="0.25">
      <c r="A45" s="51"/>
      <c r="B45" s="2" t="s">
        <v>50</v>
      </c>
      <c r="C45" s="26">
        <v>0</v>
      </c>
      <c r="D45" s="27">
        <v>0</v>
      </c>
      <c r="E45" s="27">
        <v>0</v>
      </c>
      <c r="F45" s="28">
        <v>0</v>
      </c>
      <c r="H45" s="38">
        <f t="shared" si="2"/>
        <v>0</v>
      </c>
      <c r="I45" s="39">
        <f t="shared" si="2"/>
        <v>0</v>
      </c>
      <c r="J45" s="39">
        <f t="shared" si="2"/>
        <v>0</v>
      </c>
      <c r="K45" s="40">
        <f t="shared" si="2"/>
        <v>0</v>
      </c>
    </row>
    <row r="46" spans="1:11" x14ac:dyDescent="0.25">
      <c r="A46" s="52"/>
      <c r="B46" s="3" t="s">
        <v>51</v>
      </c>
      <c r="C46" s="32">
        <v>23.239780161529247</v>
      </c>
      <c r="D46" s="33">
        <v>0.43542243940750902</v>
      </c>
      <c r="E46" s="33">
        <v>0</v>
      </c>
      <c r="F46" s="34">
        <v>23.675202600936757</v>
      </c>
      <c r="H46" s="41">
        <f t="shared" si="2"/>
        <v>1.6214290312169379E-3</v>
      </c>
      <c r="I46" s="42">
        <f t="shared" si="2"/>
        <v>1.0008198419525872E-4</v>
      </c>
      <c r="J46" s="42">
        <f t="shared" si="2"/>
        <v>0</v>
      </c>
      <c r="K46" s="43">
        <f t="shared" si="2"/>
        <v>1.0773072261738032E-3</v>
      </c>
    </row>
    <row r="47" spans="1:11" x14ac:dyDescent="0.25">
      <c r="A47" s="50" t="s">
        <v>52</v>
      </c>
      <c r="B47" s="4" t="s">
        <v>53</v>
      </c>
      <c r="C47" s="26">
        <v>4074.4277681865415</v>
      </c>
      <c r="D47" s="27">
        <v>97.055661743933769</v>
      </c>
      <c r="E47" s="27">
        <v>0</v>
      </c>
      <c r="F47" s="28">
        <v>4171.4834299304748</v>
      </c>
      <c r="H47" s="38">
        <f t="shared" si="2"/>
        <v>0.28427099667105343</v>
      </c>
      <c r="I47" s="39">
        <f t="shared" si="2"/>
        <v>2.2308274277123171E-2</v>
      </c>
      <c r="J47" s="39">
        <f t="shared" si="2"/>
        <v>0</v>
      </c>
      <c r="K47" s="40">
        <f t="shared" si="2"/>
        <v>0.18981756222650314</v>
      </c>
    </row>
    <row r="48" spans="1:11" x14ac:dyDescent="0.25">
      <c r="A48" s="51"/>
      <c r="B48" s="2" t="s">
        <v>54</v>
      </c>
      <c r="C48" s="26">
        <v>1800.8824804375297</v>
      </c>
      <c r="D48" s="27">
        <v>35.051506372304466</v>
      </c>
      <c r="E48" s="27">
        <v>0</v>
      </c>
      <c r="F48" s="28">
        <v>1835.9339868098341</v>
      </c>
      <c r="H48" s="38">
        <f t="shared" si="2"/>
        <v>0.12564676237450409</v>
      </c>
      <c r="I48" s="39">
        <f t="shared" si="2"/>
        <v>8.0565997277183242E-3</v>
      </c>
      <c r="J48" s="39">
        <f t="shared" si="2"/>
        <v>0</v>
      </c>
      <c r="K48" s="40">
        <f t="shared" si="2"/>
        <v>8.3541627250533254E-2</v>
      </c>
    </row>
    <row r="49" spans="1:11" x14ac:dyDescent="0.25">
      <c r="A49" s="52"/>
      <c r="B49" s="3" t="s">
        <v>55</v>
      </c>
      <c r="C49" s="32">
        <v>0</v>
      </c>
      <c r="D49" s="33">
        <v>0</v>
      </c>
      <c r="E49" s="33">
        <v>0</v>
      </c>
      <c r="F49" s="34">
        <v>0</v>
      </c>
      <c r="H49" s="41">
        <f t="shared" si="2"/>
        <v>0</v>
      </c>
      <c r="I49" s="42">
        <f t="shared" si="2"/>
        <v>0</v>
      </c>
      <c r="J49" s="42">
        <f t="shared" si="2"/>
        <v>0</v>
      </c>
      <c r="K49" s="43">
        <f t="shared" si="2"/>
        <v>0</v>
      </c>
    </row>
    <row r="50" spans="1:11" x14ac:dyDescent="0.25">
      <c r="A50" s="50" t="s">
        <v>56</v>
      </c>
      <c r="B50" s="4" t="s">
        <v>57</v>
      </c>
      <c r="C50" s="26">
        <v>186.22293143855694</v>
      </c>
      <c r="D50" s="27">
        <v>0.91438712275576872</v>
      </c>
      <c r="E50" s="27">
        <v>1687.4820317088677</v>
      </c>
      <c r="F50" s="28">
        <v>1874.6193502701803</v>
      </c>
      <c r="H50" s="38">
        <f t="shared" si="2"/>
        <v>1.2992690344491131E-2</v>
      </c>
      <c r="I50" s="39">
        <f t="shared" si="2"/>
        <v>2.1017216681004327E-4</v>
      </c>
      <c r="J50" s="39">
        <f t="shared" si="2"/>
        <v>0.51248877271947446</v>
      </c>
      <c r="K50" s="40">
        <f t="shared" si="2"/>
        <v>8.5301951008072807E-2</v>
      </c>
    </row>
    <row r="51" spans="1:11" x14ac:dyDescent="0.25">
      <c r="A51" s="51"/>
      <c r="B51" s="2" t="s">
        <v>58</v>
      </c>
      <c r="C51" s="26">
        <v>0.76392495187571463</v>
      </c>
      <c r="D51" s="27">
        <v>0</v>
      </c>
      <c r="E51" s="27">
        <v>953.00839241041456</v>
      </c>
      <c r="F51" s="28">
        <v>953.77231736229032</v>
      </c>
      <c r="H51" s="38">
        <f t="shared" si="2"/>
        <v>5.3298701021824937E-5</v>
      </c>
      <c r="I51" s="39">
        <f t="shared" si="2"/>
        <v>0</v>
      </c>
      <c r="J51" s="39">
        <f t="shared" si="2"/>
        <v>0.28942891968051176</v>
      </c>
      <c r="K51" s="40">
        <f t="shared" si="2"/>
        <v>4.3400085183569831E-2</v>
      </c>
    </row>
    <row r="52" spans="1:11" x14ac:dyDescent="0.25">
      <c r="A52" s="52"/>
      <c r="B52" s="3" t="s">
        <v>59</v>
      </c>
      <c r="C52" s="32">
        <v>0</v>
      </c>
      <c r="D52" s="33">
        <v>0</v>
      </c>
      <c r="E52" s="33">
        <v>645.78297050575179</v>
      </c>
      <c r="F52" s="34">
        <v>645.78297050575179</v>
      </c>
      <c r="H52" s="41">
        <f t="shared" si="2"/>
        <v>0</v>
      </c>
      <c r="I52" s="42">
        <f t="shared" si="2"/>
        <v>0</v>
      </c>
      <c r="J52" s="42">
        <f t="shared" si="2"/>
        <v>0.19612447171510236</v>
      </c>
      <c r="K52" s="43">
        <f t="shared" si="2"/>
        <v>2.9385457535147062E-2</v>
      </c>
    </row>
    <row r="53" spans="1:11" ht="15.75" x14ac:dyDescent="0.25">
      <c r="A53" s="15" t="s">
        <v>60</v>
      </c>
      <c r="B53" s="5" t="s">
        <v>61</v>
      </c>
      <c r="C53" s="32">
        <v>281.09073299102505</v>
      </c>
      <c r="D53" s="33">
        <v>0</v>
      </c>
      <c r="E53" s="33">
        <v>0</v>
      </c>
      <c r="F53" s="34">
        <v>281.09073299102505</v>
      </c>
      <c r="H53" s="41">
        <f t="shared" si="2"/>
        <v>1.9611574279526478E-2</v>
      </c>
      <c r="I53" s="42">
        <f t="shared" si="2"/>
        <v>0</v>
      </c>
      <c r="J53" s="42">
        <f t="shared" si="2"/>
        <v>0</v>
      </c>
      <c r="K53" s="43">
        <f t="shared" si="2"/>
        <v>1.2790643567702377E-2</v>
      </c>
    </row>
    <row r="54" spans="1:11" x14ac:dyDescent="0.25">
      <c r="A54" s="50" t="s">
        <v>62</v>
      </c>
      <c r="B54" s="4" t="s">
        <v>63</v>
      </c>
      <c r="C54" s="26">
        <v>12.450672939593311</v>
      </c>
      <c r="D54" s="27">
        <v>0.65313365911126353</v>
      </c>
      <c r="E54" s="27">
        <v>0</v>
      </c>
      <c r="F54" s="28">
        <v>13.103806598704574</v>
      </c>
      <c r="H54" s="38">
        <f t="shared" si="2"/>
        <v>8.6867786279073392E-4</v>
      </c>
      <c r="I54" s="39">
        <f t="shared" si="2"/>
        <v>1.5012297629288807E-4</v>
      </c>
      <c r="J54" s="39">
        <f t="shared" si="2"/>
        <v>0</v>
      </c>
      <c r="K54" s="40">
        <f t="shared" si="2"/>
        <v>5.9627052731577653E-4</v>
      </c>
    </row>
    <row r="55" spans="1:11" x14ac:dyDescent="0.25">
      <c r="A55" s="51"/>
      <c r="B55" s="2" t="s">
        <v>64</v>
      </c>
      <c r="C55" s="26">
        <v>5.2442294909804055</v>
      </c>
      <c r="D55" s="27">
        <v>0.13062673182225271</v>
      </c>
      <c r="E55" s="27">
        <v>0</v>
      </c>
      <c r="F55" s="28">
        <v>5.3748562228026584</v>
      </c>
      <c r="H55" s="38">
        <f t="shared" si="2"/>
        <v>3.6588753783117203E-4</v>
      </c>
      <c r="I55" s="39">
        <f t="shared" si="2"/>
        <v>3.0024595258577617E-5</v>
      </c>
      <c r="J55" s="39">
        <f t="shared" si="2"/>
        <v>0</v>
      </c>
      <c r="K55" s="40">
        <f t="shared" si="2"/>
        <v>2.4457537052888532E-4</v>
      </c>
    </row>
    <row r="56" spans="1:11" x14ac:dyDescent="0.25">
      <c r="A56" s="51"/>
      <c r="B56" s="2" t="s">
        <v>65</v>
      </c>
      <c r="C56" s="26">
        <v>13.312169188207021</v>
      </c>
      <c r="D56" s="27">
        <v>9.1003289836169365</v>
      </c>
      <c r="E56" s="27">
        <v>0</v>
      </c>
      <c r="F56" s="28">
        <v>22.412498171823955</v>
      </c>
      <c r="H56" s="38">
        <f t="shared" si="2"/>
        <v>9.2878406939328549E-4</v>
      </c>
      <c r="I56" s="39">
        <f t="shared" si="2"/>
        <v>2.0917134696809068E-3</v>
      </c>
      <c r="J56" s="39">
        <f t="shared" si="2"/>
        <v>0</v>
      </c>
      <c r="K56" s="40">
        <f t="shared" si="2"/>
        <v>1.0198496141341467E-3</v>
      </c>
    </row>
    <row r="57" spans="1:11" x14ac:dyDescent="0.25">
      <c r="A57" s="51"/>
      <c r="B57" s="2" t="s">
        <v>66</v>
      </c>
      <c r="C57" s="26">
        <v>45.74548092566085</v>
      </c>
      <c r="D57" s="27">
        <v>0</v>
      </c>
      <c r="E57" s="27">
        <v>0</v>
      </c>
      <c r="F57" s="28">
        <v>45.74548092566085</v>
      </c>
      <c r="H57" s="38">
        <f t="shared" si="2"/>
        <v>3.1916416723524795E-3</v>
      </c>
      <c r="I57" s="39">
        <f t="shared" si="2"/>
        <v>0</v>
      </c>
      <c r="J57" s="39">
        <f t="shared" si="2"/>
        <v>0</v>
      </c>
      <c r="K57" s="40">
        <f t="shared" si="2"/>
        <v>2.0815846012680107E-3</v>
      </c>
    </row>
    <row r="58" spans="1:11" x14ac:dyDescent="0.25">
      <c r="A58" s="51"/>
      <c r="B58" s="2" t="s">
        <v>67</v>
      </c>
      <c r="C58" s="26">
        <v>0</v>
      </c>
      <c r="D58" s="27">
        <v>0</v>
      </c>
      <c r="E58" s="27">
        <v>0</v>
      </c>
      <c r="F58" s="28">
        <v>0</v>
      </c>
      <c r="H58" s="38">
        <f t="shared" si="2"/>
        <v>0</v>
      </c>
      <c r="I58" s="39">
        <f t="shared" si="2"/>
        <v>0</v>
      </c>
      <c r="J58" s="39">
        <f t="shared" si="2"/>
        <v>0</v>
      </c>
      <c r="K58" s="40">
        <f t="shared" si="2"/>
        <v>0</v>
      </c>
    </row>
    <row r="59" spans="1:11" x14ac:dyDescent="0.25">
      <c r="A59" s="52"/>
      <c r="B59" s="3" t="s">
        <v>68</v>
      </c>
      <c r="C59" s="32">
        <v>16.635047775806722</v>
      </c>
      <c r="D59" s="33">
        <v>0.21771121970375454</v>
      </c>
      <c r="E59" s="33">
        <v>0</v>
      </c>
      <c r="F59" s="34">
        <v>16.852758995510477</v>
      </c>
      <c r="H59" s="41">
        <f t="shared" si="2"/>
        <v>1.160619817050752E-3</v>
      </c>
      <c r="I59" s="42">
        <f t="shared" si="2"/>
        <v>5.0040992097629365E-5</v>
      </c>
      <c r="J59" s="42">
        <f t="shared" si="2"/>
        <v>0</v>
      </c>
      <c r="K59" s="43">
        <f t="shared" si="2"/>
        <v>7.6686140147795979E-4</v>
      </c>
    </row>
    <row r="60" spans="1:11" x14ac:dyDescent="0.25">
      <c r="A60" s="50" t="s">
        <v>69</v>
      </c>
      <c r="B60" s="4" t="s">
        <v>70</v>
      </c>
      <c r="C60" s="26">
        <v>1064.782337366757</v>
      </c>
      <c r="D60" s="27">
        <v>56.343663659331661</v>
      </c>
      <c r="E60" s="27">
        <v>0</v>
      </c>
      <c r="F60" s="28">
        <v>1121.1260010260887</v>
      </c>
      <c r="H60" s="38">
        <f t="shared" si="2"/>
        <v>7.4289385774459954E-2</v>
      </c>
      <c r="I60" s="39">
        <f t="shared" si="2"/>
        <v>1.2950608754866477E-2</v>
      </c>
      <c r="J60" s="39">
        <f t="shared" si="2"/>
        <v>0</v>
      </c>
      <c r="K60" s="40">
        <f t="shared" si="2"/>
        <v>5.1015282222292582E-2</v>
      </c>
    </row>
    <row r="61" spans="1:11" x14ac:dyDescent="0.25">
      <c r="A61" s="52"/>
      <c r="B61" s="3" t="s">
        <v>71</v>
      </c>
      <c r="C61" s="32">
        <v>25.737418773965832</v>
      </c>
      <c r="D61" s="33">
        <v>8.4036530805649257</v>
      </c>
      <c r="E61" s="33">
        <v>0</v>
      </c>
      <c r="F61" s="34">
        <v>34.141071854530757</v>
      </c>
      <c r="H61" s="41">
        <f t="shared" si="2"/>
        <v>1.7956881561976873E-3</v>
      </c>
      <c r="I61" s="42">
        <f t="shared" si="2"/>
        <v>1.9315822949684937E-3</v>
      </c>
      <c r="J61" s="42">
        <f t="shared" si="2"/>
        <v>0</v>
      </c>
      <c r="K61" s="43">
        <f t="shared" si="2"/>
        <v>1.55354207683738E-3</v>
      </c>
    </row>
    <row r="62" spans="1:11" x14ac:dyDescent="0.25">
      <c r="A62" s="50" t="s">
        <v>72</v>
      </c>
      <c r="B62" s="2" t="s">
        <v>73</v>
      </c>
      <c r="C62" s="26">
        <v>0</v>
      </c>
      <c r="D62" s="27">
        <v>0</v>
      </c>
      <c r="E62" s="27">
        <v>0</v>
      </c>
      <c r="F62" s="28">
        <v>0</v>
      </c>
      <c r="H62" s="38">
        <f t="shared" si="2"/>
        <v>0</v>
      </c>
      <c r="I62" s="39">
        <f t="shared" si="2"/>
        <v>0</v>
      </c>
      <c r="J62" s="39">
        <f t="shared" si="2"/>
        <v>0</v>
      </c>
      <c r="K62" s="40">
        <f t="shared" si="2"/>
        <v>0</v>
      </c>
    </row>
    <row r="63" spans="1:11" x14ac:dyDescent="0.25">
      <c r="A63" s="51"/>
      <c r="B63" s="2" t="s">
        <v>74</v>
      </c>
      <c r="C63" s="26">
        <v>0</v>
      </c>
      <c r="D63" s="27">
        <v>0</v>
      </c>
      <c r="E63" s="27">
        <v>0</v>
      </c>
      <c r="F63" s="28">
        <v>0</v>
      </c>
      <c r="H63" s="38">
        <f t="shared" si="2"/>
        <v>0</v>
      </c>
      <c r="I63" s="39">
        <f t="shared" si="2"/>
        <v>0</v>
      </c>
      <c r="J63" s="39">
        <f t="shared" si="2"/>
        <v>0</v>
      </c>
      <c r="K63" s="40">
        <f t="shared" si="2"/>
        <v>0</v>
      </c>
    </row>
    <row r="64" spans="1:11" x14ac:dyDescent="0.25">
      <c r="A64" s="52"/>
      <c r="B64" s="2" t="s">
        <v>75</v>
      </c>
      <c r="C64" s="32">
        <v>0</v>
      </c>
      <c r="D64" s="33">
        <v>0</v>
      </c>
      <c r="E64" s="33">
        <v>0</v>
      </c>
      <c r="F64" s="34">
        <v>0</v>
      </c>
      <c r="H64" s="41">
        <f t="shared" si="2"/>
        <v>0</v>
      </c>
      <c r="I64" s="42">
        <f t="shared" si="2"/>
        <v>0</v>
      </c>
      <c r="J64" s="42">
        <f t="shared" si="2"/>
        <v>0</v>
      </c>
      <c r="K64" s="43">
        <f t="shared" si="2"/>
        <v>0</v>
      </c>
    </row>
    <row r="65" spans="1:11" x14ac:dyDescent="0.25">
      <c r="A65" s="50" t="s">
        <v>76</v>
      </c>
      <c r="B65" s="4" t="s">
        <v>77</v>
      </c>
      <c r="C65" s="26">
        <v>58.185617167866944</v>
      </c>
      <c r="D65" s="27">
        <v>0</v>
      </c>
      <c r="E65" s="27">
        <v>0</v>
      </c>
      <c r="F65" s="28">
        <v>58.185617167866944</v>
      </c>
      <c r="H65" s="38">
        <f t="shared" si="2"/>
        <v>4.0595843944956668E-3</v>
      </c>
      <c r="I65" s="39">
        <f t="shared" si="2"/>
        <v>0</v>
      </c>
      <c r="J65" s="39">
        <f t="shared" si="2"/>
        <v>0</v>
      </c>
      <c r="K65" s="40">
        <f t="shared" si="2"/>
        <v>2.6476557303820219E-3</v>
      </c>
    </row>
    <row r="66" spans="1:11" x14ac:dyDescent="0.25">
      <c r="A66" s="51"/>
      <c r="B66" s="2" t="s">
        <v>78</v>
      </c>
      <c r="C66" s="26">
        <v>0</v>
      </c>
      <c r="D66" s="27">
        <v>0</v>
      </c>
      <c r="E66" s="27">
        <v>0</v>
      </c>
      <c r="F66" s="28">
        <v>0</v>
      </c>
      <c r="H66" s="38">
        <f t="shared" si="2"/>
        <v>0</v>
      </c>
      <c r="I66" s="39">
        <f t="shared" si="2"/>
        <v>0</v>
      </c>
      <c r="J66" s="39">
        <f t="shared" si="2"/>
        <v>0</v>
      </c>
      <c r="K66" s="40">
        <f t="shared" si="2"/>
        <v>0</v>
      </c>
    </row>
    <row r="67" spans="1:11" x14ac:dyDescent="0.25">
      <c r="A67" s="52"/>
      <c r="B67" s="3" t="s">
        <v>79</v>
      </c>
      <c r="C67" s="32">
        <v>275.82140317790493</v>
      </c>
      <c r="D67" s="33">
        <v>3.6575484910230753</v>
      </c>
      <c r="E67" s="33">
        <v>6.4466053749659391</v>
      </c>
      <c r="F67" s="34">
        <v>285.92555704389395</v>
      </c>
      <c r="H67" s="41">
        <f t="shared" si="2"/>
        <v>1.9243935503485333E-2</v>
      </c>
      <c r="I67" s="42">
        <f t="shared" si="2"/>
        <v>8.4068866724017319E-4</v>
      </c>
      <c r="J67" s="42">
        <f t="shared" si="2"/>
        <v>1.957835884911544E-3</v>
      </c>
      <c r="K67" s="43">
        <f t="shared" si="2"/>
        <v>1.3010645524062763E-2</v>
      </c>
    </row>
    <row r="68" spans="1:11" x14ac:dyDescent="0.25">
      <c r="A68" s="50" t="s">
        <v>80</v>
      </c>
      <c r="B68" s="4" t="s">
        <v>81</v>
      </c>
      <c r="C68" s="26">
        <v>0</v>
      </c>
      <c r="D68" s="27">
        <v>0</v>
      </c>
      <c r="E68" s="27">
        <v>0</v>
      </c>
      <c r="F68" s="28">
        <v>0</v>
      </c>
      <c r="H68" s="38">
        <f t="shared" si="2"/>
        <v>0</v>
      </c>
      <c r="I68" s="39">
        <f t="shared" si="2"/>
        <v>0</v>
      </c>
      <c r="J68" s="39">
        <f t="shared" si="2"/>
        <v>0</v>
      </c>
      <c r="K68" s="40">
        <f t="shared" si="2"/>
        <v>0</v>
      </c>
    </row>
    <row r="69" spans="1:11" x14ac:dyDescent="0.25">
      <c r="A69" s="52"/>
      <c r="B69" s="3" t="s">
        <v>82</v>
      </c>
      <c r="C69" s="32">
        <v>17.852175803403458</v>
      </c>
      <c r="D69" s="33">
        <v>0.34833795152600722</v>
      </c>
      <c r="E69" s="33">
        <v>0</v>
      </c>
      <c r="F69" s="34">
        <v>18.200513754929467</v>
      </c>
      <c r="H69" s="41">
        <f t="shared" si="2"/>
        <v>1.2455382932556188E-3</v>
      </c>
      <c r="I69" s="42">
        <f t="shared" si="2"/>
        <v>8.0065587356206979E-5</v>
      </c>
      <c r="J69" s="42">
        <f t="shared" si="2"/>
        <v>0</v>
      </c>
      <c r="K69" s="43">
        <f t="shared" si="2"/>
        <v>8.2818911072319202E-4</v>
      </c>
    </row>
    <row r="70" spans="1:11" ht="16.5" thickBot="1" x14ac:dyDescent="0.3">
      <c r="A70" s="16" t="s">
        <v>83</v>
      </c>
      <c r="B70" s="6"/>
      <c r="C70" s="26">
        <v>655.90545496901188</v>
      </c>
      <c r="D70" s="27">
        <v>34.319996674099869</v>
      </c>
      <c r="E70" s="27">
        <v>0</v>
      </c>
      <c r="F70" s="28">
        <v>690.2254516431118</v>
      </c>
      <c r="H70" s="38">
        <f t="shared" si="2"/>
        <v>4.5762229204767489E-2</v>
      </c>
      <c r="I70" s="39">
        <f t="shared" si="2"/>
        <v>7.888461994270294E-3</v>
      </c>
      <c r="J70" s="39">
        <f t="shared" si="2"/>
        <v>0</v>
      </c>
      <c r="K70" s="40">
        <f t="shared" si="2"/>
        <v>3.1407750939997439E-2</v>
      </c>
    </row>
    <row r="71" spans="1:11" ht="15.75" thickBot="1" x14ac:dyDescent="0.3">
      <c r="C71" s="29">
        <v>14332.9</v>
      </c>
      <c r="D71" s="30">
        <v>4350.6575425004085</v>
      </c>
      <c r="E71" s="30">
        <v>3292.72</v>
      </c>
      <c r="F71" s="31">
        <v>21976.277542500407</v>
      </c>
      <c r="H71" s="44">
        <f>SUM(H7:H70)</f>
        <v>1.0000000000000002</v>
      </c>
      <c r="I71" s="45">
        <f t="shared" ref="I71:K71" si="3">SUM(I7:I70)</f>
        <v>0.99999999999999967</v>
      </c>
      <c r="J71" s="45">
        <f t="shared" si="3"/>
        <v>1.0000000000000002</v>
      </c>
      <c r="K71" s="46">
        <f t="shared" si="3"/>
        <v>1.0000000000000002</v>
      </c>
    </row>
    <row r="79" spans="1:11" x14ac:dyDescent="0.25">
      <c r="A79" s="47" t="s">
        <v>94</v>
      </c>
    </row>
    <row r="80" spans="1:11" ht="45" customHeight="1" x14ac:dyDescent="0.25">
      <c r="A80" s="49" t="s">
        <v>95</v>
      </c>
      <c r="B80" s="49"/>
      <c r="C80" s="49"/>
      <c r="D80" s="49"/>
      <c r="E80" s="49"/>
      <c r="F80" s="49"/>
      <c r="G80" s="49"/>
      <c r="H80" s="49"/>
      <c r="I80" s="49"/>
      <c r="J80" s="49"/>
    </row>
    <row r="81" spans="1:10" x14ac:dyDescent="0.25">
      <c r="A81" s="47" t="s">
        <v>96</v>
      </c>
    </row>
    <row r="82" spans="1:10" ht="35.2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6"/>
  <sheetViews>
    <sheetView workbookViewId="0">
      <pane xSplit="2" topLeftCell="C1" activePane="topRight" state="frozen"/>
      <selection pane="topRight" activeCell="A6" sqref="A6"/>
    </sheetView>
  </sheetViews>
  <sheetFormatPr defaultRowHeight="15" x14ac:dyDescent="0.25"/>
  <cols>
    <col min="1" max="1" width="23.5703125" bestFit="1" customWidth="1"/>
    <col min="2" max="2" width="55.5703125" bestFit="1" customWidth="1"/>
    <col min="3" max="3" width="14.42578125" bestFit="1" customWidth="1"/>
    <col min="4" max="4" width="12.28515625" bestFit="1" customWidth="1"/>
    <col min="5" max="5" width="13.42578125" bestFit="1" customWidth="1"/>
    <col min="6" max="6" width="11.140625" bestFit="1" customWidth="1"/>
    <col min="7" max="7" width="14.7109375" bestFit="1" customWidth="1"/>
    <col min="9" max="9" width="16.7109375" customWidth="1"/>
    <col min="10" max="11" width="14.28515625" bestFit="1" customWidth="1"/>
    <col min="12" max="12" width="14.28515625" customWidth="1"/>
    <col min="13" max="13" width="14.28515625" bestFit="1" customWidth="1"/>
  </cols>
  <sheetData>
    <row r="3" spans="1:13" x14ac:dyDescent="0.25">
      <c r="A3" s="7"/>
      <c r="B3" s="7"/>
      <c r="C3" s="9" t="s">
        <v>84</v>
      </c>
      <c r="D3" s="9"/>
      <c r="E3" s="7"/>
      <c r="F3" s="7"/>
      <c r="G3" s="7"/>
      <c r="H3" s="7"/>
      <c r="I3" s="9" t="s">
        <v>85</v>
      </c>
      <c r="J3" s="9"/>
      <c r="K3" s="7"/>
      <c r="L3" s="7"/>
      <c r="M3" s="7"/>
    </row>
    <row r="4" spans="1:13" ht="15.75" thickBot="1" x14ac:dyDescent="0.3">
      <c r="A4" s="7"/>
      <c r="B4" s="7"/>
      <c r="C4" s="9"/>
      <c r="D4" s="9"/>
      <c r="E4" s="7"/>
      <c r="F4" s="7"/>
      <c r="G4" s="7"/>
      <c r="H4" s="7"/>
      <c r="I4" s="9"/>
      <c r="J4" s="9"/>
      <c r="K4" s="7"/>
      <c r="L4" s="7"/>
      <c r="M4" s="7"/>
    </row>
    <row r="5" spans="1:13" ht="15.75" thickBot="1" x14ac:dyDescent="0.3">
      <c r="A5" s="7"/>
      <c r="B5" s="7"/>
      <c r="C5" s="20" t="s">
        <v>91</v>
      </c>
      <c r="D5" s="21" t="s">
        <v>87</v>
      </c>
      <c r="E5" s="21" t="s">
        <v>86</v>
      </c>
      <c r="F5" s="21" t="s">
        <v>52</v>
      </c>
      <c r="G5" s="22" t="s">
        <v>90</v>
      </c>
      <c r="H5" s="7"/>
      <c r="I5" s="20" t="str">
        <f>C5</f>
        <v>Residual waste</v>
      </c>
      <c r="J5" s="21" t="str">
        <f t="shared" ref="J5:M5" si="0">D5</f>
        <v>Dry recycling</v>
      </c>
      <c r="K5" s="21" t="str">
        <f t="shared" si="0"/>
        <v>Garden waste</v>
      </c>
      <c r="L5" s="21" t="str">
        <f t="shared" si="0"/>
        <v>Food waste</v>
      </c>
      <c r="M5" s="22" t="str">
        <f t="shared" si="0"/>
        <v>Kerbside waste</v>
      </c>
    </row>
    <row r="6" spans="1:13" ht="15.75" thickBot="1" x14ac:dyDescent="0.3">
      <c r="A6" s="13" t="s">
        <v>0</v>
      </c>
      <c r="B6" s="13" t="s">
        <v>1</v>
      </c>
      <c r="C6" s="17" t="s">
        <v>92</v>
      </c>
      <c r="D6" s="18" t="s">
        <v>92</v>
      </c>
      <c r="E6" s="18" t="s">
        <v>92</v>
      </c>
      <c r="F6" s="18" t="s">
        <v>92</v>
      </c>
      <c r="G6" s="19" t="s">
        <v>92</v>
      </c>
      <c r="H6" s="7"/>
      <c r="I6" s="17" t="s">
        <v>93</v>
      </c>
      <c r="J6" s="18" t="s">
        <v>93</v>
      </c>
      <c r="K6" s="18" t="s">
        <v>93</v>
      </c>
      <c r="L6" s="18" t="s">
        <v>93</v>
      </c>
      <c r="M6" s="19" t="s">
        <v>93</v>
      </c>
    </row>
    <row r="7" spans="1:13" x14ac:dyDescent="0.25">
      <c r="A7" s="53" t="s">
        <v>2</v>
      </c>
      <c r="B7" s="1" t="s">
        <v>3</v>
      </c>
      <c r="C7" s="23">
        <f>'Halton S2'!C7+'Knowsley S2'!C7+'Liverpool S2'!C7+'Sefton S2'!C7+'St Helens S2'!C7+'Wirral S2'!C7</f>
        <v>1760.218397982235</v>
      </c>
      <c r="D7" s="24">
        <f>'Halton S2'!D7+'Knowsley S2'!D7+'Liverpool S2'!D7+'Sefton S2'!D7+'Sefton S2'!E7+'St Helens S2'!D7+'Wirral S2'!D7</f>
        <v>8501.032275636484</v>
      </c>
      <c r="E7" s="24">
        <f>'Halton S2'!E7+'Knowsley S2'!E7+'Liverpool S2'!E7+'Sefton S2'!F7+'St Helens S2'!E7+'Wirral S2'!E7</f>
        <v>0.8572638378038937</v>
      </c>
      <c r="F7" s="24">
        <f>'Sefton S2'!G7+'St Helens S2'!F7</f>
        <v>0.20861750161255649</v>
      </c>
      <c r="G7" s="25">
        <f>SUM(C7:F7)</f>
        <v>10262.316554958135</v>
      </c>
      <c r="H7" s="7"/>
      <c r="I7" s="35">
        <f t="shared" ref="I7:M38" si="1">C7/C$71</f>
        <v>9.7610275555232925E-3</v>
      </c>
      <c r="J7" s="36">
        <f t="shared" si="1"/>
        <v>0.15531838277682608</v>
      </c>
      <c r="K7" s="36">
        <f t="shared" si="1"/>
        <v>1.8374302622159676E-5</v>
      </c>
      <c r="L7" s="36">
        <f t="shared" si="1"/>
        <v>8.2970088575888378E-5</v>
      </c>
      <c r="M7" s="37">
        <f t="shared" si="1"/>
        <v>3.6105148682978053E-2</v>
      </c>
    </row>
    <row r="8" spans="1:13" x14ac:dyDescent="0.25">
      <c r="A8" s="54"/>
      <c r="B8" s="2" t="s">
        <v>4</v>
      </c>
      <c r="C8" s="26">
        <f>'Halton S2'!C8+'Knowsley S2'!C8+'Liverpool S2'!C8+'Sefton S2'!C8+'St Helens S2'!C8+'Wirral S2'!C8</f>
        <v>1445.479006625083</v>
      </c>
      <c r="D8" s="27">
        <f>'Halton S2'!D8+'Knowsley S2'!D8+'Liverpool S2'!D8+'Sefton S2'!D8+'Sefton S2'!E8+'St Helens S2'!D8+'Wirral S2'!D8</f>
        <v>4569.5728865772471</v>
      </c>
      <c r="E8" s="27">
        <f>'Halton S2'!E8+'Knowsley S2'!E8+'Liverpool S2'!E8+'Sefton S2'!F8+'St Helens S2'!E8+'Wirral S2'!E8</f>
        <v>0</v>
      </c>
      <c r="F8" s="27">
        <f>'Sefton S2'!G8+'St Helens S2'!F8</f>
        <v>0</v>
      </c>
      <c r="G8" s="28">
        <f t="shared" ref="G8:G70" si="2">SUM(C8:F8)</f>
        <v>6015.0518932023297</v>
      </c>
      <c r="H8" s="7"/>
      <c r="I8" s="38">
        <f t="shared" si="1"/>
        <v>8.0156873890033439E-3</v>
      </c>
      <c r="J8" s="39">
        <f t="shared" si="1"/>
        <v>8.3488527947139443E-2</v>
      </c>
      <c r="K8" s="39">
        <f t="shared" si="1"/>
        <v>0</v>
      </c>
      <c r="L8" s="39">
        <f t="shared" si="1"/>
        <v>0</v>
      </c>
      <c r="M8" s="40">
        <f t="shared" si="1"/>
        <v>2.1162311820811366E-2</v>
      </c>
    </row>
    <row r="9" spans="1:13" x14ac:dyDescent="0.25">
      <c r="A9" s="54"/>
      <c r="B9" s="2" t="s">
        <v>5</v>
      </c>
      <c r="C9" s="26">
        <f>'Halton S2'!C9+'Knowsley S2'!C9+'Liverpool S2'!C9+'Sefton S2'!C9+'St Helens S2'!C9+'Wirral S2'!C9</f>
        <v>4615.3388285640322</v>
      </c>
      <c r="D9" s="27">
        <f>'Halton S2'!D9+'Knowsley S2'!D9+'Liverpool S2'!D9+'Sefton S2'!D9+'Sefton S2'!E9+'St Helens S2'!D9+'Wirral S2'!D9</f>
        <v>1828.4396754767322</v>
      </c>
      <c r="E9" s="27">
        <f>'Halton S2'!E9+'Knowsley S2'!E9+'Liverpool S2'!E9+'Sefton S2'!F9+'St Helens S2'!E9+'Wirral S2'!E9</f>
        <v>79.240564071318644</v>
      </c>
      <c r="F9" s="27">
        <f>'Sefton S2'!G9+'St Helens S2'!F9</f>
        <v>0</v>
      </c>
      <c r="G9" s="28">
        <f t="shared" si="2"/>
        <v>6523.019068112083</v>
      </c>
      <c r="H9" s="7"/>
      <c r="I9" s="38">
        <f t="shared" si="1"/>
        <v>2.5593670385068195E-2</v>
      </c>
      <c r="J9" s="39">
        <f t="shared" si="1"/>
        <v>3.3406565719545867E-2</v>
      </c>
      <c r="K9" s="39">
        <f t="shared" si="1"/>
        <v>1.6984154002424069E-3</v>
      </c>
      <c r="L9" s="39">
        <f t="shared" si="1"/>
        <v>0</v>
      </c>
      <c r="M9" s="40">
        <f t="shared" si="1"/>
        <v>2.2949455130800968E-2</v>
      </c>
    </row>
    <row r="10" spans="1:13" x14ac:dyDescent="0.25">
      <c r="A10" s="55"/>
      <c r="B10" s="3" t="s">
        <v>6</v>
      </c>
      <c r="C10" s="32">
        <f>'Halton S2'!C10+'Knowsley S2'!C10+'Liverpool S2'!C10+'Sefton S2'!C10+'St Helens S2'!C10+'Wirral S2'!C10</f>
        <v>7884.9103457593919</v>
      </c>
      <c r="D10" s="33">
        <f>'Halton S2'!D10+'Knowsley S2'!D10+'Liverpool S2'!D10+'Sefton S2'!D10+'Sefton S2'!E10+'St Helens S2'!D10+'Wirral S2'!D10</f>
        <v>464.64917314514258</v>
      </c>
      <c r="E10" s="33">
        <f>'Halton S2'!E10+'Knowsley S2'!E10+'Liverpool S2'!E10+'Sefton S2'!F10+'St Helens S2'!E10+'Wirral S2'!E10</f>
        <v>21.217279985646368</v>
      </c>
      <c r="F10" s="33">
        <f>'Sefton S2'!G10+'St Helens S2'!F10</f>
        <v>5.2620313258389526</v>
      </c>
      <c r="G10" s="34">
        <f t="shared" si="2"/>
        <v>8376.0388302160209</v>
      </c>
      <c r="H10" s="7"/>
      <c r="I10" s="41">
        <f t="shared" si="1"/>
        <v>4.3724589656609691E-2</v>
      </c>
      <c r="J10" s="42">
        <f t="shared" si="1"/>
        <v>8.4893876168808738E-3</v>
      </c>
      <c r="K10" s="42">
        <f t="shared" si="1"/>
        <v>4.547639898984519E-4</v>
      </c>
      <c r="L10" s="42">
        <f t="shared" si="1"/>
        <v>2.0927832124305302E-3</v>
      </c>
      <c r="M10" s="43">
        <f t="shared" si="1"/>
        <v>2.9468797392849543E-2</v>
      </c>
    </row>
    <row r="11" spans="1:13" x14ac:dyDescent="0.25">
      <c r="A11" s="56" t="s">
        <v>7</v>
      </c>
      <c r="B11" s="4" t="s">
        <v>8</v>
      </c>
      <c r="C11" s="26">
        <f>'Halton S2'!C11+'Knowsley S2'!C11+'Liverpool S2'!C11+'Sefton S2'!C11+'St Helens S2'!C11+'Wirral S2'!C11</f>
        <v>1641.483285055082</v>
      </c>
      <c r="D11" s="27">
        <f>'Halton S2'!D11+'Knowsley S2'!D11+'Liverpool S2'!D11+'Sefton S2'!D11+'Sefton S2'!E11+'St Helens S2'!D11+'Wirral S2'!D11</f>
        <v>4580.9442628596016</v>
      </c>
      <c r="E11" s="27">
        <f>'Halton S2'!E11+'Knowsley S2'!E11+'Liverpool S2'!E11+'Sefton S2'!F11+'St Helens S2'!E11+'Wirral S2'!E11</f>
        <v>0</v>
      </c>
      <c r="F11" s="27">
        <f>'Sefton S2'!G11+'St Helens S2'!F11</f>
        <v>0</v>
      </c>
      <c r="G11" s="28">
        <f t="shared" si="2"/>
        <v>6222.4275479146836</v>
      </c>
      <c r="H11" s="7"/>
      <c r="I11" s="38">
        <f t="shared" si="1"/>
        <v>9.1025997658702226E-3</v>
      </c>
      <c r="J11" s="39">
        <f t="shared" si="1"/>
        <v>8.3696289042128322E-2</v>
      </c>
      <c r="K11" s="39">
        <f t="shared" si="1"/>
        <v>0</v>
      </c>
      <c r="L11" s="39">
        <f t="shared" si="1"/>
        <v>0</v>
      </c>
      <c r="M11" s="40">
        <f t="shared" si="1"/>
        <v>2.1891906236119286E-2</v>
      </c>
    </row>
    <row r="12" spans="1:13" x14ac:dyDescent="0.25">
      <c r="A12" s="54"/>
      <c r="B12" s="2" t="s">
        <v>9</v>
      </c>
      <c r="C12" s="26">
        <f>'Halton S2'!C12+'Knowsley S2'!C12+'Liverpool S2'!C12+'Sefton S2'!C12+'St Helens S2'!C12+'Wirral S2'!C12</f>
        <v>4346.2625414755712</v>
      </c>
      <c r="D12" s="27">
        <f>'Halton S2'!D12+'Knowsley S2'!D12+'Liverpool S2'!D12+'Sefton S2'!D12+'Sefton S2'!E12+'St Helens S2'!D12+'Wirral S2'!D12</f>
        <v>3917.1885113196954</v>
      </c>
      <c r="E12" s="27">
        <f>'Halton S2'!E12+'Knowsley S2'!E12+'Liverpool S2'!E12+'Sefton S2'!F12+'St Helens S2'!E12+'Wirral S2'!E12</f>
        <v>0</v>
      </c>
      <c r="F12" s="27">
        <f>'Sefton S2'!G12+'St Helens S2'!F12</f>
        <v>7.608228627740822E-2</v>
      </c>
      <c r="G12" s="28">
        <f t="shared" si="2"/>
        <v>8263.5271350815437</v>
      </c>
      <c r="H12" s="7"/>
      <c r="I12" s="38">
        <f t="shared" si="1"/>
        <v>2.410154812579678E-2</v>
      </c>
      <c r="J12" s="39">
        <f t="shared" si="1"/>
        <v>7.1569118300351994E-2</v>
      </c>
      <c r="K12" s="39">
        <f t="shared" si="1"/>
        <v>0</v>
      </c>
      <c r="L12" s="39">
        <f t="shared" si="1"/>
        <v>3.0258985860238633E-5</v>
      </c>
      <c r="M12" s="40">
        <f t="shared" si="1"/>
        <v>2.9072955824364543E-2</v>
      </c>
    </row>
    <row r="13" spans="1:13" x14ac:dyDescent="0.25">
      <c r="A13" s="54"/>
      <c r="B13" s="2" t="s">
        <v>10</v>
      </c>
      <c r="C13" s="26">
        <f>'Halton S2'!C13+'Knowsley S2'!C13+'Liverpool S2'!C13+'Sefton S2'!C13+'St Helens S2'!C13+'Wirral S2'!C13</f>
        <v>483.26684842251757</v>
      </c>
      <c r="D13" s="27">
        <f>'Halton S2'!D13+'Knowsley S2'!D13+'Liverpool S2'!D13+'Sefton S2'!D13+'Sefton S2'!E13+'St Helens S2'!D13+'Wirral S2'!D13</f>
        <v>130.72013077735295</v>
      </c>
      <c r="E13" s="27">
        <f>'Halton S2'!E13+'Knowsley S2'!E13+'Liverpool S2'!E13+'Sefton S2'!F13+'St Helens S2'!E13+'Wirral S2'!E13</f>
        <v>0</v>
      </c>
      <c r="F13" s="27">
        <f>'Sefton S2'!G13+'St Helens S2'!F13</f>
        <v>0</v>
      </c>
      <c r="G13" s="28">
        <f t="shared" si="2"/>
        <v>613.98697919987058</v>
      </c>
      <c r="H13" s="7"/>
      <c r="I13" s="38">
        <f t="shared" si="1"/>
        <v>2.6798839448164318E-3</v>
      </c>
      <c r="J13" s="39">
        <f t="shared" si="1"/>
        <v>2.3883263408964696E-3</v>
      </c>
      <c r="K13" s="39">
        <f t="shared" si="1"/>
        <v>0</v>
      </c>
      <c r="L13" s="39">
        <f t="shared" si="1"/>
        <v>0</v>
      </c>
      <c r="M13" s="40">
        <f t="shared" si="1"/>
        <v>2.160144939469207E-3</v>
      </c>
    </row>
    <row r="14" spans="1:13" x14ac:dyDescent="0.25">
      <c r="A14" s="54"/>
      <c r="B14" s="2" t="s">
        <v>11</v>
      </c>
      <c r="C14" s="26">
        <f>'Halton S2'!C14+'Knowsley S2'!C14+'Liverpool S2'!C14+'Sefton S2'!C14+'St Helens S2'!C14+'Wirral S2'!C14</f>
        <v>387.06779622479695</v>
      </c>
      <c r="D14" s="27">
        <f>'Halton S2'!D14+'Knowsley S2'!D14+'Liverpool S2'!D14+'Sefton S2'!D14+'Sefton S2'!E14+'St Helens S2'!D14+'Wirral S2'!D14</f>
        <v>242.3834793866879</v>
      </c>
      <c r="E14" s="27">
        <f>'Halton S2'!E14+'Knowsley S2'!E14+'Liverpool S2'!E14+'Sefton S2'!F14+'St Helens S2'!E14+'Wirral S2'!E14</f>
        <v>0</v>
      </c>
      <c r="F14" s="27">
        <f>'Sefton S2'!G14+'St Helens S2'!F14</f>
        <v>0</v>
      </c>
      <c r="G14" s="28">
        <f t="shared" si="2"/>
        <v>629.45127561148479</v>
      </c>
      <c r="H14" s="7"/>
      <c r="I14" s="38">
        <f t="shared" si="1"/>
        <v>2.1464265054477907E-3</v>
      </c>
      <c r="J14" s="39">
        <f t="shared" si="1"/>
        <v>4.4284751321382173E-3</v>
      </c>
      <c r="K14" s="39">
        <f t="shared" si="1"/>
        <v>0</v>
      </c>
      <c r="L14" s="39">
        <f t="shared" si="1"/>
        <v>0</v>
      </c>
      <c r="M14" s="40">
        <f t="shared" si="1"/>
        <v>2.2145518288132328E-3</v>
      </c>
    </row>
    <row r="15" spans="1:13" x14ac:dyDescent="0.25">
      <c r="A15" s="54"/>
      <c r="B15" s="2" t="s">
        <v>12</v>
      </c>
      <c r="C15" s="26">
        <f>'Halton S2'!C15+'Knowsley S2'!C15+'Liverpool S2'!C15+'Sefton S2'!C15+'St Helens S2'!C15+'Wirral S2'!C15</f>
        <v>2196.3022804969983</v>
      </c>
      <c r="D15" s="27">
        <f>'Halton S2'!D15+'Knowsley S2'!D15+'Liverpool S2'!D15+'Sefton S2'!D15+'Sefton S2'!E15+'St Helens S2'!D15+'Wirral S2'!D15</f>
        <v>774.22943648124351</v>
      </c>
      <c r="E15" s="27">
        <f>'Halton S2'!E15+'Knowsley S2'!E15+'Liverpool S2'!E15+'Sefton S2'!F15+'St Helens S2'!E15+'Wirral S2'!E15</f>
        <v>0.26413521357106218</v>
      </c>
      <c r="F15" s="27">
        <f>'Sefton S2'!G15+'St Helens S2'!F15</f>
        <v>0</v>
      </c>
      <c r="G15" s="28">
        <f t="shared" si="2"/>
        <v>2970.7958521918131</v>
      </c>
      <c r="H15" s="7"/>
      <c r="I15" s="38">
        <f t="shared" si="1"/>
        <v>1.2179265427951861E-2</v>
      </c>
      <c r="J15" s="39">
        <f t="shared" si="1"/>
        <v>1.4145583744825472E-2</v>
      </c>
      <c r="K15" s="39">
        <f t="shared" si="1"/>
        <v>5.6613846674746901E-6</v>
      </c>
      <c r="L15" s="39">
        <f t="shared" si="1"/>
        <v>0</v>
      </c>
      <c r="M15" s="40">
        <f t="shared" si="1"/>
        <v>1.0451931138134481E-2</v>
      </c>
    </row>
    <row r="16" spans="1:13" x14ac:dyDescent="0.25">
      <c r="A16" s="55"/>
      <c r="B16" s="3" t="s">
        <v>13</v>
      </c>
      <c r="C16" s="32">
        <f>'Halton S2'!C16+'Knowsley S2'!C16+'Liverpool S2'!C16+'Sefton S2'!C16+'St Helens S2'!C16+'Wirral S2'!C16</f>
        <v>243.91360268239603</v>
      </c>
      <c r="D16" s="33">
        <f>'Halton S2'!D16+'Knowsley S2'!D16+'Liverpool S2'!D16+'Sefton S2'!D16+'Sefton S2'!E16+'St Helens S2'!D16+'Wirral S2'!D16</f>
        <v>147.07325257410554</v>
      </c>
      <c r="E16" s="33">
        <f>'Halton S2'!E16+'Knowsley S2'!E16+'Liverpool S2'!E16+'Sefton S2'!F16+'St Helens S2'!E16+'Wirral S2'!E16</f>
        <v>0</v>
      </c>
      <c r="F16" s="33">
        <f>'Sefton S2'!G16+'St Helens S2'!F16</f>
        <v>0</v>
      </c>
      <c r="G16" s="34">
        <f t="shared" si="2"/>
        <v>390.9868552565016</v>
      </c>
      <c r="H16" s="7"/>
      <c r="I16" s="41">
        <f t="shared" si="1"/>
        <v>1.3525863606919624E-3</v>
      </c>
      <c r="J16" s="42">
        <f t="shared" si="1"/>
        <v>2.687106577045368E-3</v>
      </c>
      <c r="K16" s="42">
        <f t="shared" si="1"/>
        <v>0</v>
      </c>
      <c r="L16" s="42">
        <f t="shared" si="1"/>
        <v>0</v>
      </c>
      <c r="M16" s="43">
        <f t="shared" si="1"/>
        <v>1.3755801106433124E-3</v>
      </c>
    </row>
    <row r="17" spans="1:13" x14ac:dyDescent="0.25">
      <c r="A17" s="56" t="s">
        <v>14</v>
      </c>
      <c r="B17" s="4" t="s">
        <v>15</v>
      </c>
      <c r="C17" s="26">
        <f>'Halton S2'!C17+'Knowsley S2'!C17+'Liverpool S2'!C17+'Sefton S2'!C17+'St Helens S2'!C17+'Wirral S2'!C17</f>
        <v>2265.5382039028373</v>
      </c>
      <c r="D17" s="27">
        <f>'Halton S2'!D17+'Knowsley S2'!D17+'Liverpool S2'!D17+'Sefton S2'!D17+'Sefton S2'!E17+'St Helens S2'!D17+'Wirral S2'!D17</f>
        <v>2261.8392679210992</v>
      </c>
      <c r="E17" s="27">
        <f>'Halton S2'!E17+'Knowsley S2'!E17+'Liverpool S2'!E17+'Sefton S2'!F17+'St Helens S2'!E17+'Wirral S2'!E17</f>
        <v>1.2858957567058404</v>
      </c>
      <c r="F17" s="27">
        <f>'Sefton S2'!G17+'St Helens S2'!F17</f>
        <v>0</v>
      </c>
      <c r="G17" s="28">
        <f t="shared" si="2"/>
        <v>4528.6633675806424</v>
      </c>
      <c r="H17" s="7"/>
      <c r="I17" s="38">
        <f t="shared" si="1"/>
        <v>1.2563202873993325E-2</v>
      </c>
      <c r="J17" s="39">
        <f t="shared" si="1"/>
        <v>4.1325006870218318E-2</v>
      </c>
      <c r="K17" s="39">
        <f t="shared" si="1"/>
        <v>2.756145393323951E-5</v>
      </c>
      <c r="L17" s="39">
        <f t="shared" si="1"/>
        <v>0</v>
      </c>
      <c r="M17" s="40">
        <f t="shared" si="1"/>
        <v>1.5932861098760191E-2</v>
      </c>
    </row>
    <row r="18" spans="1:13" x14ac:dyDescent="0.25">
      <c r="A18" s="54"/>
      <c r="B18" s="2" t="s">
        <v>16</v>
      </c>
      <c r="C18" s="26">
        <f>'Halton S2'!C18+'Knowsley S2'!C18+'Liverpool S2'!C18+'Sefton S2'!C18+'St Helens S2'!C18+'Wirral S2'!C18</f>
        <v>232.93415868934744</v>
      </c>
      <c r="D18" s="27">
        <f>'Halton S2'!D18+'Knowsley S2'!D18+'Liverpool S2'!D18+'Sefton S2'!D18+'Sefton S2'!E18+'St Helens S2'!D18+'Wirral S2'!D18</f>
        <v>173.42363736806402</v>
      </c>
      <c r="E18" s="27">
        <f>'Halton S2'!E18+'Knowsley S2'!E18+'Liverpool S2'!E18+'Sefton S2'!F18+'St Helens S2'!E18+'Wirral S2'!E18</f>
        <v>0.88045071190354052</v>
      </c>
      <c r="F18" s="27">
        <f>'Sefton S2'!G18+'St Helens S2'!F18</f>
        <v>0</v>
      </c>
      <c r="G18" s="28">
        <f t="shared" si="2"/>
        <v>407.23824676931503</v>
      </c>
      <c r="H18" s="7"/>
      <c r="I18" s="38">
        <f t="shared" si="1"/>
        <v>1.2917014980616643E-3</v>
      </c>
      <c r="J18" s="39">
        <f t="shared" si="1"/>
        <v>3.1685421273460255E-3</v>
      </c>
      <c r="K18" s="39">
        <f t="shared" si="1"/>
        <v>1.8871282224915631E-5</v>
      </c>
      <c r="L18" s="39">
        <f t="shared" si="1"/>
        <v>0</v>
      </c>
      <c r="M18" s="40">
        <f t="shared" si="1"/>
        <v>1.4327561784183735E-3</v>
      </c>
    </row>
    <row r="19" spans="1:13" x14ac:dyDescent="0.25">
      <c r="A19" s="54"/>
      <c r="B19" s="2" t="s">
        <v>17</v>
      </c>
      <c r="C19" s="26">
        <f>'Halton S2'!C19+'Knowsley S2'!C19+'Liverpool S2'!C19+'Sefton S2'!C19+'St Helens S2'!C19+'Wirral S2'!C19</f>
        <v>514.54695308465523</v>
      </c>
      <c r="D19" s="27">
        <f>'Halton S2'!D19+'Knowsley S2'!D19+'Liverpool S2'!D19+'Sefton S2'!D19+'Sefton S2'!E19+'St Helens S2'!D19+'Wirral S2'!D19</f>
        <v>1020.3268419412318</v>
      </c>
      <c r="E19" s="27">
        <f>'Halton S2'!E19+'Knowsley S2'!E19+'Liverpool S2'!E19+'Sefton S2'!F19+'St Helens S2'!E19+'Wirral S2'!E19</f>
        <v>1.0715797972548671</v>
      </c>
      <c r="F19" s="27">
        <f>'Sefton S2'!G19+'St Helens S2'!F19</f>
        <v>0</v>
      </c>
      <c r="G19" s="28">
        <f t="shared" si="2"/>
        <v>1535.9453748231417</v>
      </c>
      <c r="H19" s="7"/>
      <c r="I19" s="38">
        <f t="shared" si="1"/>
        <v>2.8533430814194683E-3</v>
      </c>
      <c r="J19" s="39">
        <f t="shared" si="1"/>
        <v>1.8641914282372617E-2</v>
      </c>
      <c r="K19" s="39">
        <f t="shared" si="1"/>
        <v>2.2967878277699593E-5</v>
      </c>
      <c r="L19" s="39">
        <f t="shared" si="1"/>
        <v>0</v>
      </c>
      <c r="M19" s="40">
        <f t="shared" si="1"/>
        <v>5.4038029162264732E-3</v>
      </c>
    </row>
    <row r="20" spans="1:13" x14ac:dyDescent="0.25">
      <c r="A20" s="54"/>
      <c r="B20" s="2" t="s">
        <v>18</v>
      </c>
      <c r="C20" s="26">
        <f>'Halton S2'!C20+'Knowsley S2'!C20+'Liverpool S2'!C20+'Sefton S2'!C20+'St Helens S2'!C20+'Wirral S2'!C20</f>
        <v>679.76702934130833</v>
      </c>
      <c r="D20" s="27">
        <f>'Halton S2'!D20+'Knowsley S2'!D20+'Liverpool S2'!D20+'Sefton S2'!D20+'Sefton S2'!E20+'St Helens S2'!D20+'Wirral S2'!D20</f>
        <v>944.09938522883795</v>
      </c>
      <c r="E20" s="27">
        <f>'Halton S2'!E20+'Knowsley S2'!E20+'Liverpool S2'!E20+'Sefton S2'!F20+'St Helens S2'!E20+'Wirral S2'!E20</f>
        <v>0</v>
      </c>
      <c r="F20" s="27">
        <f>'Sefton S2'!G20+'St Helens S2'!F20</f>
        <v>0</v>
      </c>
      <c r="G20" s="28">
        <f t="shared" si="2"/>
        <v>1623.8664145701464</v>
      </c>
      <c r="H20" s="7"/>
      <c r="I20" s="38">
        <f t="shared" si="1"/>
        <v>3.7695462746797667E-3</v>
      </c>
      <c r="J20" s="39">
        <f t="shared" si="1"/>
        <v>1.7249198090282514E-2</v>
      </c>
      <c r="K20" s="39">
        <f t="shared" si="1"/>
        <v>0</v>
      </c>
      <c r="L20" s="39">
        <f t="shared" si="1"/>
        <v>0</v>
      </c>
      <c r="M20" s="40">
        <f t="shared" si="1"/>
        <v>5.713129002147487E-3</v>
      </c>
    </row>
    <row r="21" spans="1:13" x14ac:dyDescent="0.25">
      <c r="A21" s="55"/>
      <c r="B21" s="3" t="s">
        <v>19</v>
      </c>
      <c r="C21" s="32">
        <f>'Halton S2'!C21+'Knowsley S2'!C21+'Liverpool S2'!C21+'Sefton S2'!C21+'St Helens S2'!C21+'Wirral S2'!C21</f>
        <v>209.65391028742999</v>
      </c>
      <c r="D21" s="33">
        <f>'Halton S2'!D21+'Knowsley S2'!D21+'Liverpool S2'!D21+'Sefton S2'!D21+'Sefton S2'!E21+'St Helens S2'!D21+'Wirral S2'!D21</f>
        <v>76.542617120348893</v>
      </c>
      <c r="E21" s="33">
        <f>'Halton S2'!E21+'Knowsley S2'!E21+'Liverpool S2'!E21+'Sefton S2'!F21+'St Helens S2'!E21+'Wirral S2'!E21</f>
        <v>0</v>
      </c>
      <c r="F21" s="33">
        <f>'Sefton S2'!G21+'St Helens S2'!F21</f>
        <v>0</v>
      </c>
      <c r="G21" s="34">
        <f t="shared" si="2"/>
        <v>286.19652740777889</v>
      </c>
      <c r="H21" s="7"/>
      <c r="I21" s="41">
        <f t="shared" si="1"/>
        <v>1.1626043664721803E-3</v>
      </c>
      <c r="J21" s="42">
        <f t="shared" si="1"/>
        <v>1.3984743404292373E-3</v>
      </c>
      <c r="K21" s="42">
        <f t="shared" si="1"/>
        <v>0</v>
      </c>
      <c r="L21" s="42">
        <f t="shared" si="1"/>
        <v>0</v>
      </c>
      <c r="M21" s="43">
        <f t="shared" si="1"/>
        <v>1.0069040571173467E-3</v>
      </c>
    </row>
    <row r="22" spans="1:13" x14ac:dyDescent="0.25">
      <c r="A22" s="56" t="s">
        <v>20</v>
      </c>
      <c r="B22" s="4" t="s">
        <v>21</v>
      </c>
      <c r="C22" s="26">
        <f>'Halton S2'!C22+'Knowsley S2'!C22+'Liverpool S2'!C22+'Sefton S2'!C22+'St Helens S2'!C22+'Wirral S2'!C22</f>
        <v>2108.9784712945884</v>
      </c>
      <c r="D22" s="27">
        <f>'Halton S2'!D22+'Knowsley S2'!D22+'Liverpool S2'!D22+'Sefton S2'!D22+'Sefton S2'!E22+'St Helens S2'!D22+'Wirral S2'!D22</f>
        <v>425.585245943823</v>
      </c>
      <c r="E22" s="27">
        <f>'Halton S2'!E22+'Knowsley S2'!E22+'Liverpool S2'!E22+'Sefton S2'!F22+'St Helens S2'!E22+'Wirral S2'!E22</f>
        <v>0</v>
      </c>
      <c r="F22" s="27">
        <f>'Sefton S2'!G22+'St Helens S2'!F22</f>
        <v>0</v>
      </c>
      <c r="G22" s="28">
        <f t="shared" si="2"/>
        <v>2534.5637172384113</v>
      </c>
      <c r="H22" s="7"/>
      <c r="I22" s="38">
        <f t="shared" si="1"/>
        <v>1.1695024319658104E-2</v>
      </c>
      <c r="J22" s="39">
        <f t="shared" si="1"/>
        <v>7.775668882367969E-3</v>
      </c>
      <c r="K22" s="39">
        <f t="shared" si="1"/>
        <v>0</v>
      </c>
      <c r="L22" s="39">
        <f t="shared" si="1"/>
        <v>0</v>
      </c>
      <c r="M22" s="40">
        <f t="shared" si="1"/>
        <v>8.9171679091463868E-3</v>
      </c>
    </row>
    <row r="23" spans="1:13" x14ac:dyDescent="0.25">
      <c r="A23" s="54"/>
      <c r="B23" s="2" t="s">
        <v>22</v>
      </c>
      <c r="C23" s="26">
        <f>'Halton S2'!C23+'Knowsley S2'!C23+'Liverpool S2'!C23+'Sefton S2'!C23+'St Helens S2'!C23+'Wirral S2'!C23</f>
        <v>1447.8572800391185</v>
      </c>
      <c r="D23" s="27">
        <f>'Halton S2'!D23+'Knowsley S2'!D23+'Liverpool S2'!D23+'Sefton S2'!D23+'Sefton S2'!E23+'St Helens S2'!D23+'Wirral S2'!D23</f>
        <v>341.28222803321637</v>
      </c>
      <c r="E23" s="27">
        <f>'Halton S2'!E23+'Knowsley S2'!E23+'Liverpool S2'!E23+'Sefton S2'!F23+'St Helens S2'!E23+'Wirral S2'!E23</f>
        <v>0</v>
      </c>
      <c r="F23" s="27">
        <f>'Sefton S2'!G23+'St Helens S2'!F23</f>
        <v>0</v>
      </c>
      <c r="G23" s="28">
        <f t="shared" si="2"/>
        <v>1789.1395080723348</v>
      </c>
      <c r="H23" s="7"/>
      <c r="I23" s="38">
        <f t="shared" si="1"/>
        <v>8.0288757481044529E-3</v>
      </c>
      <c r="J23" s="39">
        <f t="shared" si="1"/>
        <v>6.2354078904637983E-3</v>
      </c>
      <c r="K23" s="39">
        <f t="shared" si="1"/>
        <v>0</v>
      </c>
      <c r="L23" s="39">
        <f t="shared" si="1"/>
        <v>0</v>
      </c>
      <c r="M23" s="40">
        <f t="shared" si="1"/>
        <v>6.2945970929275605E-3</v>
      </c>
    </row>
    <row r="24" spans="1:13" x14ac:dyDescent="0.25">
      <c r="A24" s="54"/>
      <c r="B24" s="2" t="s">
        <v>23</v>
      </c>
      <c r="C24" s="26">
        <f>'Halton S2'!C24+'Knowsley S2'!C24+'Liverpool S2'!C24+'Sefton S2'!C24+'St Helens S2'!C24+'Wirral S2'!C24</f>
        <v>1383.9887842514509</v>
      </c>
      <c r="D24" s="27">
        <f>'Halton S2'!D24+'Knowsley S2'!D24+'Liverpool S2'!D24+'Sefton S2'!D24+'Sefton S2'!E24+'St Helens S2'!D24+'Wirral S2'!D24</f>
        <v>192.23581397445486</v>
      </c>
      <c r="E24" s="27">
        <f>'Halton S2'!E24+'Knowsley S2'!E24+'Liverpool S2'!E24+'Sefton S2'!F24+'St Helens S2'!E24+'Wirral S2'!E24</f>
        <v>0</v>
      </c>
      <c r="F24" s="27">
        <f>'Sefton S2'!G24+'St Helens S2'!F24</f>
        <v>0</v>
      </c>
      <c r="G24" s="28">
        <f t="shared" si="2"/>
        <v>1576.2245982259058</v>
      </c>
      <c r="H24" s="7"/>
      <c r="I24" s="38">
        <f t="shared" si="1"/>
        <v>7.674702568215023E-3</v>
      </c>
      <c r="J24" s="39">
        <f t="shared" si="1"/>
        <v>3.5122506032437832E-3</v>
      </c>
      <c r="K24" s="39">
        <f t="shared" si="1"/>
        <v>0</v>
      </c>
      <c r="L24" s="39">
        <f t="shared" si="1"/>
        <v>0</v>
      </c>
      <c r="M24" s="40">
        <f t="shared" si="1"/>
        <v>5.5455143263163382E-3</v>
      </c>
    </row>
    <row r="25" spans="1:13" x14ac:dyDescent="0.25">
      <c r="A25" s="54"/>
      <c r="B25" s="2" t="s">
        <v>24</v>
      </c>
      <c r="C25" s="26">
        <f>'Halton S2'!C25+'Knowsley S2'!C25+'Liverpool S2'!C25+'Sefton S2'!C25+'St Helens S2'!C25+'Wirral S2'!C25</f>
        <v>3192.5581468216164</v>
      </c>
      <c r="D25" s="27">
        <f>'Halton S2'!D25+'Knowsley S2'!D25+'Liverpool S2'!D25+'Sefton S2'!D25+'Sefton S2'!E25+'St Helens S2'!D25+'Wirral S2'!D25</f>
        <v>553.01824636482138</v>
      </c>
      <c r="E25" s="27">
        <f>'Halton S2'!E25+'Knowsley S2'!E25+'Liverpool S2'!E25+'Sefton S2'!F25+'St Helens S2'!E25+'Wirral S2'!E25</f>
        <v>41.730303206076428</v>
      </c>
      <c r="F25" s="27">
        <f>'Sefton S2'!G25+'St Helens S2'!F25</f>
        <v>0</v>
      </c>
      <c r="G25" s="28">
        <f t="shared" si="2"/>
        <v>3787.3066963925139</v>
      </c>
      <c r="H25" s="7"/>
      <c r="I25" s="38">
        <f t="shared" si="1"/>
        <v>1.7703853157914035E-2</v>
      </c>
      <c r="J25" s="39">
        <f t="shared" si="1"/>
        <v>1.0103937602687133E-2</v>
      </c>
      <c r="K25" s="39">
        <f t="shared" si="1"/>
        <v>8.9443317892330405E-4</v>
      </c>
      <c r="L25" s="39">
        <f t="shared" si="1"/>
        <v>0</v>
      </c>
      <c r="M25" s="40">
        <f t="shared" si="1"/>
        <v>1.3324600800315885E-2</v>
      </c>
    </row>
    <row r="26" spans="1:13" x14ac:dyDescent="0.25">
      <c r="A26" s="55"/>
      <c r="B26" s="3" t="s">
        <v>25</v>
      </c>
      <c r="C26" s="32">
        <f>'Halton S2'!C26+'Knowsley S2'!C26+'Liverpool S2'!C26+'Sefton S2'!C26+'St Helens S2'!C26+'Wirral S2'!C26</f>
        <v>531.50992052312938</v>
      </c>
      <c r="D26" s="33">
        <f>'Halton S2'!D26+'Knowsley S2'!D26+'Liverpool S2'!D26+'Sefton S2'!D26+'Sefton S2'!E26+'St Helens S2'!D26+'Wirral S2'!D26</f>
        <v>948.72022532519247</v>
      </c>
      <c r="E26" s="33">
        <f>'Halton S2'!E26+'Knowsley S2'!E26+'Liverpool S2'!E26+'Sefton S2'!F26+'St Helens S2'!E26+'Wirral S2'!E26</f>
        <v>0</v>
      </c>
      <c r="F26" s="33">
        <f>'Sefton S2'!G26+'St Helens S2'!F26</f>
        <v>0</v>
      </c>
      <c r="G26" s="34">
        <f t="shared" si="2"/>
        <v>1480.2301458483219</v>
      </c>
      <c r="H26" s="7"/>
      <c r="I26" s="41">
        <f t="shared" si="1"/>
        <v>2.9474086773592632E-3</v>
      </c>
      <c r="J26" s="42">
        <f t="shared" si="1"/>
        <v>1.7333623297429768E-2</v>
      </c>
      <c r="K26" s="42">
        <f t="shared" si="1"/>
        <v>0</v>
      </c>
      <c r="L26" s="42">
        <f t="shared" si="1"/>
        <v>0</v>
      </c>
      <c r="M26" s="43">
        <f t="shared" si="1"/>
        <v>5.2077841503592138E-3</v>
      </c>
    </row>
    <row r="27" spans="1:13" x14ac:dyDescent="0.25">
      <c r="A27" s="56" t="s">
        <v>26</v>
      </c>
      <c r="B27" s="4" t="s">
        <v>27</v>
      </c>
      <c r="C27" s="26">
        <f>'Halton S2'!C27+'Knowsley S2'!C27+'Liverpool S2'!C27+'Sefton S2'!C27+'St Helens S2'!C27+'Wirral S2'!C27</f>
        <v>1706.5169827141544</v>
      </c>
      <c r="D27" s="27">
        <f>'Halton S2'!D27+'Knowsley S2'!D27+'Liverpool S2'!D27+'Sefton S2'!D27+'Sefton S2'!E27+'St Helens S2'!D27+'Wirral S2'!D27</f>
        <v>33.140681981346631</v>
      </c>
      <c r="E27" s="27">
        <f>'Halton S2'!E27+'Knowsley S2'!E27+'Liverpool S2'!E27+'Sefton S2'!F27+'St Helens S2'!E27+'Wirral S2'!E27</f>
        <v>0</v>
      </c>
      <c r="F27" s="27">
        <f>'Sefton S2'!G27+'St Helens S2'!F27</f>
        <v>10.114133076256586</v>
      </c>
      <c r="G27" s="28">
        <f t="shared" si="2"/>
        <v>1749.7717977717577</v>
      </c>
      <c r="H27" s="7"/>
      <c r="I27" s="38">
        <f t="shared" si="1"/>
        <v>9.4632343982632549E-3</v>
      </c>
      <c r="J27" s="39">
        <f t="shared" si="1"/>
        <v>6.0549789279308076E-4</v>
      </c>
      <c r="K27" s="39">
        <f t="shared" si="1"/>
        <v>0</v>
      </c>
      <c r="L27" s="39">
        <f t="shared" si="1"/>
        <v>4.0225317181864974E-3</v>
      </c>
      <c r="M27" s="40">
        <f t="shared" si="1"/>
        <v>6.1560925919117533E-3</v>
      </c>
    </row>
    <row r="28" spans="1:13" x14ac:dyDescent="0.25">
      <c r="A28" s="54"/>
      <c r="B28" s="2" t="s">
        <v>28</v>
      </c>
      <c r="C28" s="26">
        <f>'Halton S2'!C28+'Knowsley S2'!C28+'Liverpool S2'!C28+'Sefton S2'!C28+'St Helens S2'!C28+'Wirral S2'!C28</f>
        <v>3244.7658392557601</v>
      </c>
      <c r="D28" s="27">
        <f>'Halton S2'!D28+'Knowsley S2'!D28+'Liverpool S2'!D28+'Sefton S2'!D28+'Sefton S2'!E28+'St Helens S2'!D28+'Wirral S2'!D28</f>
        <v>207.71386941099772</v>
      </c>
      <c r="E28" s="27">
        <f>'Halton S2'!E28+'Knowsley S2'!E28+'Liverpool S2'!E28+'Sefton S2'!F28+'St Helens S2'!E28+'Wirral S2'!E28</f>
        <v>16.37931241951939</v>
      </c>
      <c r="F28" s="27">
        <f>'Sefton S2'!G28+'St Helens S2'!F28</f>
        <v>0</v>
      </c>
      <c r="G28" s="28">
        <f t="shared" si="2"/>
        <v>3468.8590210862772</v>
      </c>
      <c r="H28" s="7"/>
      <c r="I28" s="38">
        <f t="shared" si="1"/>
        <v>1.7993363098864613E-2</v>
      </c>
      <c r="J28" s="39">
        <f t="shared" si="1"/>
        <v>3.7950429113995485E-3</v>
      </c>
      <c r="K28" s="39">
        <f t="shared" si="1"/>
        <v>3.5106863239458657E-4</v>
      </c>
      <c r="L28" s="39">
        <f t="shared" si="1"/>
        <v>0</v>
      </c>
      <c r="M28" s="40">
        <f t="shared" si="1"/>
        <v>1.2204229916889429E-2</v>
      </c>
    </row>
    <row r="29" spans="1:13" x14ac:dyDescent="0.25">
      <c r="A29" s="54"/>
      <c r="B29" s="2" t="s">
        <v>29</v>
      </c>
      <c r="C29" s="32">
        <f>'Halton S2'!C29+'Knowsley S2'!C29+'Liverpool S2'!C29+'Sefton S2'!C29+'St Helens S2'!C29+'Wirral S2'!C29</f>
        <v>5948.4389461076034</v>
      </c>
      <c r="D29" s="33">
        <f>'Halton S2'!D29+'Knowsley S2'!D29+'Liverpool S2'!D29+'Sefton S2'!D29+'Sefton S2'!E29+'St Helens S2'!D29+'Wirral S2'!D29</f>
        <v>305.62102632073589</v>
      </c>
      <c r="E29" s="33">
        <f>'Halton S2'!E29+'Knowsley S2'!E29+'Liverpool S2'!E29+'Sefton S2'!F29+'St Helens S2'!E29+'Wirral S2'!E29</f>
        <v>2.8516886192136468</v>
      </c>
      <c r="F29" s="33">
        <f>'Sefton S2'!G29+'St Helens S2'!F29</f>
        <v>25.00407811368002</v>
      </c>
      <c r="G29" s="34">
        <f t="shared" si="2"/>
        <v>6281.9157391612334</v>
      </c>
      <c r="H29" s="7"/>
      <c r="I29" s="41">
        <f t="shared" si="1"/>
        <v>3.2986177471990182E-2</v>
      </c>
      <c r="J29" s="42">
        <f t="shared" si="1"/>
        <v>5.5838587611028055E-3</v>
      </c>
      <c r="K29" s="42">
        <f t="shared" si="1"/>
        <v>6.1122127591233642E-5</v>
      </c>
      <c r="L29" s="42">
        <f t="shared" si="1"/>
        <v>9.9444704294435644E-3</v>
      </c>
      <c r="M29" s="43">
        <f t="shared" si="1"/>
        <v>2.2101199135859395E-2</v>
      </c>
    </row>
    <row r="30" spans="1:13" x14ac:dyDescent="0.25">
      <c r="A30" s="56" t="s">
        <v>30</v>
      </c>
      <c r="B30" s="4" t="s">
        <v>31</v>
      </c>
      <c r="C30" s="26">
        <f>'Halton S2'!C30+'Knowsley S2'!C30+'Liverpool S2'!C30+'Sefton S2'!C30+'St Helens S2'!C30+'Wirral S2'!C30</f>
        <v>3043.925885743552</v>
      </c>
      <c r="D30" s="27">
        <f>'Halton S2'!D30+'Knowsley S2'!D30+'Liverpool S2'!D30+'Sefton S2'!D30+'Sefton S2'!E30+'St Helens S2'!D30+'Wirral S2'!D30</f>
        <v>12596.028516802393</v>
      </c>
      <c r="E30" s="27">
        <f>'Halton S2'!E30+'Knowsley S2'!E30+'Liverpool S2'!E30+'Sefton S2'!F30+'St Helens S2'!E30+'Wirral S2'!E30</f>
        <v>0</v>
      </c>
      <c r="F30" s="27">
        <f>'Sefton S2'!G30+'St Helens S2'!F30</f>
        <v>0</v>
      </c>
      <c r="G30" s="28">
        <f t="shared" si="2"/>
        <v>15639.954402545945</v>
      </c>
      <c r="H30" s="7"/>
      <c r="I30" s="38">
        <f t="shared" si="1"/>
        <v>1.6879635209910652E-2</v>
      </c>
      <c r="J30" s="39">
        <f t="shared" si="1"/>
        <v>0.23013614290672166</v>
      </c>
      <c r="K30" s="39">
        <f t="shared" si="1"/>
        <v>0</v>
      </c>
      <c r="L30" s="39">
        <f t="shared" si="1"/>
        <v>0</v>
      </c>
      <c r="M30" s="40">
        <f t="shared" si="1"/>
        <v>5.5024893850706413E-2</v>
      </c>
    </row>
    <row r="31" spans="1:13" x14ac:dyDescent="0.25">
      <c r="A31" s="54"/>
      <c r="B31" s="2" t="s">
        <v>32</v>
      </c>
      <c r="C31" s="26">
        <f>'Halton S2'!C31+'Knowsley S2'!C31+'Liverpool S2'!C31+'Sefton S2'!C31+'St Helens S2'!C31+'Wirral S2'!C31</f>
        <v>1546.931429640739</v>
      </c>
      <c r="D31" s="27">
        <f>'Halton S2'!D31+'Knowsley S2'!D31+'Liverpool S2'!D31+'Sefton S2'!D31+'Sefton S2'!E31+'St Helens S2'!D31+'Wirral S2'!D31</f>
        <v>2506.1758353490027</v>
      </c>
      <c r="E31" s="27">
        <f>'Halton S2'!E31+'Knowsley S2'!E31+'Liverpool S2'!E31+'Sefton S2'!F31+'St Helens S2'!E31+'Wirral S2'!E31</f>
        <v>0</v>
      </c>
      <c r="F31" s="27">
        <f>'Sefton S2'!G31+'St Helens S2'!F31</f>
        <v>0</v>
      </c>
      <c r="G31" s="28">
        <f t="shared" si="2"/>
        <v>4053.1072649897415</v>
      </c>
      <c r="H31" s="7"/>
      <c r="I31" s="38">
        <f t="shared" si="1"/>
        <v>8.5782766096168753E-3</v>
      </c>
      <c r="J31" s="39">
        <f t="shared" si="1"/>
        <v>4.5789165960039152E-2</v>
      </c>
      <c r="K31" s="39">
        <f t="shared" si="1"/>
        <v>0</v>
      </c>
      <c r="L31" s="39">
        <f t="shared" si="1"/>
        <v>0</v>
      </c>
      <c r="M31" s="40">
        <f t="shared" si="1"/>
        <v>1.4259747265329813E-2</v>
      </c>
    </row>
    <row r="32" spans="1:13" x14ac:dyDescent="0.25">
      <c r="A32" s="55"/>
      <c r="B32" s="3" t="s">
        <v>33</v>
      </c>
      <c r="C32" s="32">
        <f>'Halton S2'!C32+'Knowsley S2'!C32+'Liverpool S2'!C32+'Sefton S2'!C32+'St Helens S2'!C32+'Wirral S2'!C32</f>
        <v>711.28838020915657</v>
      </c>
      <c r="D32" s="33">
        <f>'Halton S2'!D32+'Knowsley S2'!D32+'Liverpool S2'!D32+'Sefton S2'!D32+'Sefton S2'!E32+'St Helens S2'!D32+'Wirral S2'!D32</f>
        <v>274.79546559192545</v>
      </c>
      <c r="E32" s="33">
        <f>'Halton S2'!E32+'Knowsley S2'!E32+'Liverpool S2'!E32+'Sefton S2'!F32+'St Helens S2'!E32+'Wirral S2'!E32</f>
        <v>0</v>
      </c>
      <c r="F32" s="33">
        <f>'Sefton S2'!G32+'St Helens S2'!F32</f>
        <v>0</v>
      </c>
      <c r="G32" s="34">
        <f t="shared" si="2"/>
        <v>986.08384580108202</v>
      </c>
      <c r="H32" s="7"/>
      <c r="I32" s="41">
        <f t="shared" si="1"/>
        <v>3.9443432059929964E-3</v>
      </c>
      <c r="J32" s="42">
        <f t="shared" si="1"/>
        <v>5.0206593653883344E-3</v>
      </c>
      <c r="K32" s="42">
        <f t="shared" si="1"/>
        <v>0</v>
      </c>
      <c r="L32" s="42">
        <f t="shared" si="1"/>
        <v>0</v>
      </c>
      <c r="M32" s="43">
        <f t="shared" si="1"/>
        <v>3.4692658013292118E-3</v>
      </c>
    </row>
    <row r="33" spans="1:13" ht="15" customHeight="1" x14ac:dyDescent="0.25">
      <c r="A33" s="50" t="s">
        <v>34</v>
      </c>
      <c r="B33" s="4" t="s">
        <v>35</v>
      </c>
      <c r="C33" s="26">
        <f>'Halton S2'!C33+'Knowsley S2'!C33+'Liverpool S2'!C33+'Sefton S2'!C33+'St Helens S2'!C33+'Wirral S2'!C33</f>
        <v>1776.5027243680929</v>
      </c>
      <c r="D33" s="27">
        <f>'Halton S2'!D33+'Knowsley S2'!D33+'Liverpool S2'!D33+'Sefton S2'!D33+'Sefton S2'!E33+'St Helens S2'!D33+'Wirral S2'!D33</f>
        <v>1893.5085654309096</v>
      </c>
      <c r="E33" s="27">
        <f>'Halton S2'!E33+'Knowsley S2'!E33+'Liverpool S2'!E33+'Sefton S2'!F33+'St Helens S2'!E33+'Wirral S2'!E33</f>
        <v>0</v>
      </c>
      <c r="F33" s="27">
        <f>'Sefton S2'!G33+'St Helens S2'!F33</f>
        <v>0</v>
      </c>
      <c r="G33" s="28">
        <f t="shared" si="2"/>
        <v>3670.0112897990025</v>
      </c>
      <c r="H33" s="7"/>
      <c r="I33" s="38">
        <f t="shared" si="1"/>
        <v>9.8513298491237355E-3</v>
      </c>
      <c r="J33" s="39">
        <f t="shared" si="1"/>
        <v>3.4595408959881571E-2</v>
      </c>
      <c r="K33" s="39">
        <f t="shared" si="1"/>
        <v>0</v>
      </c>
      <c r="L33" s="39">
        <f t="shared" si="1"/>
        <v>0</v>
      </c>
      <c r="M33" s="40">
        <f t="shared" si="1"/>
        <v>1.2911929053911511E-2</v>
      </c>
    </row>
    <row r="34" spans="1:13" ht="15" customHeight="1" x14ac:dyDescent="0.25">
      <c r="A34" s="51"/>
      <c r="B34" s="2" t="s">
        <v>36</v>
      </c>
      <c r="C34" s="26">
        <f>'Halton S2'!C34+'Knowsley S2'!C34+'Liverpool S2'!C34+'Sefton S2'!C34+'St Helens S2'!C34+'Wirral S2'!C34</f>
        <v>413.78191033819712</v>
      </c>
      <c r="D34" s="27">
        <f>'Halton S2'!D34+'Knowsley S2'!D34+'Liverpool S2'!D34+'Sefton S2'!D34+'Sefton S2'!E34+'St Helens S2'!D34+'Wirral S2'!D34</f>
        <v>143.27281494614965</v>
      </c>
      <c r="E34" s="27">
        <f>'Halton S2'!E34+'Knowsley S2'!E34+'Liverpool S2'!E34+'Sefton S2'!F34+'St Helens S2'!E34+'Wirral S2'!E34</f>
        <v>0</v>
      </c>
      <c r="F34" s="27">
        <f>'Sefton S2'!G34+'St Helens S2'!F34</f>
        <v>0</v>
      </c>
      <c r="G34" s="28">
        <f t="shared" si="2"/>
        <v>557.05472528434677</v>
      </c>
      <c r="H34" s="7"/>
      <c r="I34" s="38">
        <f t="shared" si="1"/>
        <v>2.294565625162255E-3</v>
      </c>
      <c r="J34" s="39">
        <f t="shared" si="1"/>
        <v>2.6176705595031208E-3</v>
      </c>
      <c r="K34" s="39">
        <f t="shared" si="1"/>
        <v>0</v>
      </c>
      <c r="L34" s="39">
        <f t="shared" si="1"/>
        <v>0</v>
      </c>
      <c r="M34" s="40">
        <f t="shared" si="1"/>
        <v>1.9598444048414838E-3</v>
      </c>
    </row>
    <row r="35" spans="1:13" ht="15" customHeight="1" x14ac:dyDescent="0.25">
      <c r="A35" s="51"/>
      <c r="B35" s="2" t="s">
        <v>37</v>
      </c>
      <c r="C35" s="26">
        <f>'Halton S2'!C35+'Knowsley S2'!C35+'Liverpool S2'!C35+'Sefton S2'!C35+'St Helens S2'!C35+'Wirral S2'!C35</f>
        <v>1627.2473248043493</v>
      </c>
      <c r="D35" s="27">
        <f>'Halton S2'!D35+'Knowsley S2'!D35+'Liverpool S2'!D35+'Sefton S2'!D35+'Sefton S2'!E35+'St Helens S2'!D35+'Wirral S2'!D35</f>
        <v>318.56427642715585</v>
      </c>
      <c r="E35" s="27">
        <f>'Halton S2'!E35+'Knowsley S2'!E35+'Liverpool S2'!E35+'Sefton S2'!F35+'St Helens S2'!E35+'Wirral S2'!E35</f>
        <v>75.373333663912817</v>
      </c>
      <c r="F35" s="27">
        <f>'Sefton S2'!G35+'St Helens S2'!F35</f>
        <v>0</v>
      </c>
      <c r="G35" s="28">
        <f t="shared" si="2"/>
        <v>2021.1849348954179</v>
      </c>
      <c r="H35" s="7"/>
      <c r="I35" s="38">
        <f t="shared" si="1"/>
        <v>9.0236563799551417E-3</v>
      </c>
      <c r="J35" s="39">
        <f t="shared" si="1"/>
        <v>5.8203388271962624E-3</v>
      </c>
      <c r="K35" s="39">
        <f t="shared" si="1"/>
        <v>1.6155264940716702E-3</v>
      </c>
      <c r="L35" s="39">
        <f t="shared" si="1"/>
        <v>0</v>
      </c>
      <c r="M35" s="40">
        <f t="shared" si="1"/>
        <v>7.1109853413104029E-3</v>
      </c>
    </row>
    <row r="36" spans="1:13" ht="15" customHeight="1" x14ac:dyDescent="0.25">
      <c r="A36" s="51"/>
      <c r="B36" s="2" t="s">
        <v>38</v>
      </c>
      <c r="C36" s="26">
        <f>'Halton S2'!C36+'Knowsley S2'!C36+'Liverpool S2'!C36+'Sefton S2'!C36+'St Helens S2'!C36+'Wirral S2'!C36</f>
        <v>2243.6815278526146</v>
      </c>
      <c r="D36" s="27">
        <f>'Halton S2'!D36+'Knowsley S2'!D36+'Liverpool S2'!D36+'Sefton S2'!D36+'Sefton S2'!E36+'St Helens S2'!D36+'Wirral S2'!D36</f>
        <v>1064.3412299659699</v>
      </c>
      <c r="E36" s="27">
        <f>'Halton S2'!E36+'Knowsley S2'!E36+'Liverpool S2'!E36+'Sefton S2'!F36+'St Helens S2'!E36+'Wirral S2'!E36</f>
        <v>0.44022535595177026</v>
      </c>
      <c r="F36" s="27">
        <f>'Sefton S2'!G36+'St Helens S2'!F36</f>
        <v>1.8407042993930263</v>
      </c>
      <c r="G36" s="28">
        <f t="shared" si="2"/>
        <v>3310.3036874739296</v>
      </c>
      <c r="H36" s="7"/>
      <c r="I36" s="38">
        <f t="shared" si="1"/>
        <v>1.2441999949718174E-2</v>
      </c>
      <c r="J36" s="39">
        <f t="shared" si="1"/>
        <v>1.9446080570095857E-2</v>
      </c>
      <c r="K36" s="39">
        <f t="shared" si="1"/>
        <v>9.4356411124578154E-6</v>
      </c>
      <c r="L36" s="39">
        <f t="shared" si="1"/>
        <v>7.3207375978596068E-4</v>
      </c>
      <c r="M36" s="40">
        <f t="shared" si="1"/>
        <v>1.1646396423457852E-2</v>
      </c>
    </row>
    <row r="37" spans="1:13" ht="15" customHeight="1" x14ac:dyDescent="0.25">
      <c r="A37" s="51"/>
      <c r="B37" s="2" t="s">
        <v>39</v>
      </c>
      <c r="C37" s="26">
        <f>'Halton S2'!C37+'Knowsley S2'!C37+'Liverpool S2'!C37+'Sefton S2'!C37+'St Helens S2'!C37+'Wirral S2'!C37</f>
        <v>434.67587584085243</v>
      </c>
      <c r="D37" s="27">
        <f>'Halton S2'!D37+'Knowsley S2'!D37+'Liverpool S2'!D37+'Sefton S2'!D37+'Sefton S2'!E37+'St Helens S2'!D37+'Wirral S2'!D37</f>
        <v>117.26623392101686</v>
      </c>
      <c r="E37" s="27">
        <f>'Halton S2'!E37+'Knowsley S2'!E37+'Liverpool S2'!E37+'Sefton S2'!F37+'St Helens S2'!E37+'Wirral S2'!E37</f>
        <v>0</v>
      </c>
      <c r="F37" s="27">
        <f>'Sefton S2'!G37+'St Helens S2'!F37</f>
        <v>0</v>
      </c>
      <c r="G37" s="28">
        <f t="shared" si="2"/>
        <v>551.94210976186923</v>
      </c>
      <c r="H37" s="7"/>
      <c r="I37" s="38">
        <f t="shared" si="1"/>
        <v>2.4104299822496249E-3</v>
      </c>
      <c r="J37" s="39">
        <f t="shared" si="1"/>
        <v>2.1425164869848289E-3</v>
      </c>
      <c r="K37" s="39">
        <f t="shared" si="1"/>
        <v>0</v>
      </c>
      <c r="L37" s="39">
        <f t="shared" si="1"/>
        <v>0</v>
      </c>
      <c r="M37" s="40">
        <f t="shared" si="1"/>
        <v>1.9418570681023176E-3</v>
      </c>
    </row>
    <row r="38" spans="1:13" ht="15" customHeight="1" x14ac:dyDescent="0.25">
      <c r="A38" s="52"/>
      <c r="B38" s="3" t="s">
        <v>40</v>
      </c>
      <c r="C38" s="32">
        <f>'Halton S2'!C38+'Knowsley S2'!C38+'Liverpool S2'!C38+'Sefton S2'!C38+'St Helens S2'!C38+'Wirral S2'!C38</f>
        <v>329.55044959419899</v>
      </c>
      <c r="D38" s="33">
        <f>'Halton S2'!D38+'Knowsley S2'!D38+'Liverpool S2'!D38+'Sefton S2'!D38+'Sefton S2'!E38+'St Helens S2'!D38+'Wirral S2'!D38</f>
        <v>29.170869190781492</v>
      </c>
      <c r="E38" s="33">
        <f>'Halton S2'!E38+'Knowsley S2'!E38+'Liverpool S2'!E38+'Sefton S2'!F38+'St Helens S2'!E38+'Wirral S2'!E38</f>
        <v>0</v>
      </c>
      <c r="F38" s="33">
        <f>'Sefton S2'!G38+'St Helens S2'!F38</f>
        <v>0</v>
      </c>
      <c r="G38" s="34">
        <f t="shared" si="2"/>
        <v>358.7213187849805</v>
      </c>
      <c r="H38" s="7"/>
      <c r="I38" s="41">
        <f t="shared" si="1"/>
        <v>1.8274726722044699E-3</v>
      </c>
      <c r="J38" s="42">
        <f t="shared" si="1"/>
        <v>5.3296730091138226E-4</v>
      </c>
      <c r="K38" s="42">
        <f t="shared" si="1"/>
        <v>0</v>
      </c>
      <c r="L38" s="42">
        <f t="shared" si="1"/>
        <v>0</v>
      </c>
      <c r="M38" s="43">
        <f t="shared" si="1"/>
        <v>1.2620626620826864E-3</v>
      </c>
    </row>
    <row r="39" spans="1:13" x14ac:dyDescent="0.25">
      <c r="A39" s="56" t="s">
        <v>41</v>
      </c>
      <c r="B39" s="4" t="s">
        <v>42</v>
      </c>
      <c r="C39" s="26">
        <f>'Halton S2'!C39+'Knowsley S2'!C39+'Liverpool S2'!C39+'Sefton S2'!C39+'St Helens S2'!C39+'Wirral S2'!C39</f>
        <v>4437.2292482298644</v>
      </c>
      <c r="D39" s="27">
        <f>'Halton S2'!D39+'Knowsley S2'!D39+'Liverpool S2'!D39+'Sefton S2'!D39+'Sefton S2'!E39+'St Helens S2'!D39+'Wirral S2'!D39</f>
        <v>235.3217338701761</v>
      </c>
      <c r="E39" s="27">
        <f>'Halton S2'!E39+'Knowsley S2'!E39+'Liverpool S2'!E39+'Sefton S2'!F39+'St Helens S2'!E39+'Wirral S2'!E39</f>
        <v>0</v>
      </c>
      <c r="F39" s="27">
        <f>'Sefton S2'!G39+'St Helens S2'!F39</f>
        <v>0</v>
      </c>
      <c r="G39" s="28">
        <f t="shared" si="2"/>
        <v>4672.5509821000405</v>
      </c>
      <c r="H39" s="7"/>
      <c r="I39" s="38">
        <f t="shared" ref="I39:M70" si="3">C39/C$71</f>
        <v>2.4605990376986579E-2</v>
      </c>
      <c r="J39" s="39">
        <f t="shared" si="3"/>
        <v>4.2994532842445749E-3</v>
      </c>
      <c r="K39" s="39">
        <f t="shared" si="3"/>
        <v>0</v>
      </c>
      <c r="L39" s="39">
        <f t="shared" si="3"/>
        <v>0</v>
      </c>
      <c r="M39" s="40">
        <f t="shared" si="3"/>
        <v>1.6439090241862579E-2</v>
      </c>
    </row>
    <row r="40" spans="1:13" x14ac:dyDescent="0.25">
      <c r="A40" s="54"/>
      <c r="B40" s="2" t="s">
        <v>43</v>
      </c>
      <c r="C40" s="26">
        <f>'Halton S2'!C40+'Knowsley S2'!C40+'Liverpool S2'!C40+'Sefton S2'!C40+'St Helens S2'!C40+'Wirral S2'!C40</f>
        <v>1556.0458405796705</v>
      </c>
      <c r="D40" s="27">
        <f>'Halton S2'!D40+'Knowsley S2'!D40+'Liverpool S2'!D40+'Sefton S2'!D40+'Sefton S2'!E40+'St Helens S2'!D40+'Wirral S2'!D40</f>
        <v>198.77374763469479</v>
      </c>
      <c r="E40" s="27">
        <f>'Halton S2'!E40+'Knowsley S2'!E40+'Liverpool S2'!E40+'Sefton S2'!F40+'St Helens S2'!E40+'Wirral S2'!E40</f>
        <v>369.85544173108298</v>
      </c>
      <c r="F40" s="27">
        <f>'Sefton S2'!G40+'St Helens S2'!F40</f>
        <v>0</v>
      </c>
      <c r="G40" s="28">
        <f t="shared" si="2"/>
        <v>2124.6750299454484</v>
      </c>
      <c r="H40" s="7"/>
      <c r="I40" s="38">
        <f t="shared" si="3"/>
        <v>8.628819210710726E-3</v>
      </c>
      <c r="J40" s="39">
        <f t="shared" si="3"/>
        <v>3.6317021298214319E-3</v>
      </c>
      <c r="K40" s="39">
        <f t="shared" si="3"/>
        <v>7.9273562153616313E-3</v>
      </c>
      <c r="L40" s="39">
        <f t="shared" si="3"/>
        <v>0</v>
      </c>
      <c r="M40" s="40">
        <f t="shared" si="3"/>
        <v>7.4750868820284795E-3</v>
      </c>
    </row>
    <row r="41" spans="1:13" x14ac:dyDescent="0.25">
      <c r="A41" s="55"/>
      <c r="B41" s="3" t="s">
        <v>44</v>
      </c>
      <c r="C41" s="32">
        <f>'Halton S2'!C41+'Knowsley S2'!C41+'Liverpool S2'!C41+'Sefton S2'!C41+'St Helens S2'!C41+'Wirral S2'!C41</f>
        <v>3842.8945455011317</v>
      </c>
      <c r="D41" s="33">
        <f>'Halton S2'!D41+'Knowsley S2'!D41+'Liverpool S2'!D41+'Sefton S2'!D41+'Sefton S2'!E41+'St Helens S2'!D41+'Wirral S2'!D41</f>
        <v>72.179570538681119</v>
      </c>
      <c r="E41" s="33">
        <f>'Halton S2'!E41+'Knowsley S2'!E41+'Liverpool S2'!E41+'Sefton S2'!F41+'St Helens S2'!E41+'Wirral S2'!E41</f>
        <v>0</v>
      </c>
      <c r="F41" s="33">
        <f>'Sefton S2'!G41+'St Helens S2'!F41</f>
        <v>0</v>
      </c>
      <c r="G41" s="34">
        <f t="shared" si="2"/>
        <v>3915.0741160398129</v>
      </c>
      <c r="H41" s="7"/>
      <c r="I41" s="41">
        <f t="shared" si="3"/>
        <v>2.1310196277124289E-2</v>
      </c>
      <c r="J41" s="42">
        <f t="shared" si="3"/>
        <v>1.3187591579581933E-3</v>
      </c>
      <c r="K41" s="42">
        <f t="shared" si="3"/>
        <v>0</v>
      </c>
      <c r="L41" s="42">
        <f t="shared" si="3"/>
        <v>0</v>
      </c>
      <c r="M41" s="43">
        <f t="shared" si="3"/>
        <v>1.3774115455072606E-2</v>
      </c>
    </row>
    <row r="42" spans="1:13" x14ac:dyDescent="0.25">
      <c r="A42" s="56" t="s">
        <v>45</v>
      </c>
      <c r="B42" s="4" t="s">
        <v>46</v>
      </c>
      <c r="C42" s="26">
        <f>'Halton S2'!C42+'Knowsley S2'!C42+'Liverpool S2'!C42+'Sefton S2'!C42+'St Helens S2'!C42+'Wirral S2'!C42</f>
        <v>461.28057317986327</v>
      </c>
      <c r="D42" s="27">
        <f>'Halton S2'!D42+'Knowsley S2'!D42+'Liverpool S2'!D42+'Sefton S2'!D42+'Sefton S2'!E42+'St Helens S2'!D42+'Wirral S2'!D42</f>
        <v>181.48533096108775</v>
      </c>
      <c r="E42" s="27">
        <f>'Halton S2'!E42+'Knowsley S2'!E42+'Liverpool S2'!E42+'Sefton S2'!F42+'St Helens S2'!E42+'Wirral S2'!E42</f>
        <v>1.3930537364313276</v>
      </c>
      <c r="F42" s="27">
        <f>'Sefton S2'!G42+'St Helens S2'!F42</f>
        <v>0</v>
      </c>
      <c r="G42" s="28">
        <f t="shared" si="2"/>
        <v>644.15895787738236</v>
      </c>
      <c r="H42" s="7"/>
      <c r="I42" s="38">
        <f t="shared" si="3"/>
        <v>2.5579623476254939E-3</v>
      </c>
      <c r="J42" s="39">
        <f t="shared" si="3"/>
        <v>3.3158335586348214E-3</v>
      </c>
      <c r="K42" s="39">
        <f t="shared" si="3"/>
        <v>2.9858241761009477E-5</v>
      </c>
      <c r="L42" s="39">
        <f t="shared" si="3"/>
        <v>0</v>
      </c>
      <c r="M42" s="40">
        <f t="shared" si="3"/>
        <v>2.2662967786155922E-3</v>
      </c>
    </row>
    <row r="43" spans="1:13" x14ac:dyDescent="0.25">
      <c r="A43" s="55"/>
      <c r="B43" s="3" t="s">
        <v>47</v>
      </c>
      <c r="C43" s="32">
        <f>'Halton S2'!C43+'Knowsley S2'!C43+'Liverpool S2'!C43+'Sefton S2'!C43+'St Helens S2'!C43+'Wirral S2'!C43</f>
        <v>752.36911641009374</v>
      </c>
      <c r="D43" s="33">
        <f>'Halton S2'!D43+'Knowsley S2'!D43+'Liverpool S2'!D43+'Sefton S2'!D43+'Sefton S2'!E43+'St Helens S2'!D43+'Wirral S2'!D43</f>
        <v>102.13099103892067</v>
      </c>
      <c r="E43" s="33">
        <f>'Halton S2'!E43+'Knowsley S2'!E43+'Liverpool S2'!E43+'Sefton S2'!F43+'St Helens S2'!E43+'Wirral S2'!E43</f>
        <v>17.62234154211022</v>
      </c>
      <c r="F43" s="33">
        <f>'Sefton S2'!G43+'St Helens S2'!F43</f>
        <v>0</v>
      </c>
      <c r="G43" s="34">
        <f t="shared" si="2"/>
        <v>872.12244899112466</v>
      </c>
      <c r="H43" s="7"/>
      <c r="I43" s="41">
        <f t="shared" si="3"/>
        <v>4.1721502772735786E-3</v>
      </c>
      <c r="J43" s="42">
        <f t="shared" si="3"/>
        <v>1.8659875465973342E-3</v>
      </c>
      <c r="K43" s="42">
        <f t="shared" si="3"/>
        <v>3.7771129741723779E-4</v>
      </c>
      <c r="L43" s="42">
        <f t="shared" si="3"/>
        <v>0</v>
      </c>
      <c r="M43" s="43">
        <f t="shared" si="3"/>
        <v>3.0683238547513265E-3</v>
      </c>
    </row>
    <row r="44" spans="1:13" ht="15" customHeight="1" x14ac:dyDescent="0.25">
      <c r="A44" s="50" t="s">
        <v>48</v>
      </c>
      <c r="B44" s="4" t="s">
        <v>49</v>
      </c>
      <c r="C44" s="26">
        <f>'Halton S2'!C44+'Knowsley S2'!C44+'Liverpool S2'!C44+'Sefton S2'!C44+'St Helens S2'!C44+'Wirral S2'!C44</f>
        <v>1234.3542224224864</v>
      </c>
      <c r="D44" s="27">
        <f>'Halton S2'!D44+'Knowsley S2'!D44+'Liverpool S2'!D44+'Sefton S2'!D44+'Sefton S2'!E44+'St Helens S2'!D44+'Wirral S2'!D44</f>
        <v>45.436204390300269</v>
      </c>
      <c r="E44" s="27">
        <f>'Halton S2'!E44+'Knowsley S2'!E44+'Liverpool S2'!E44+'Sefton S2'!F44+'St Helens S2'!E44+'Wirral S2'!E44</f>
        <v>140.01670294105284</v>
      </c>
      <c r="F44" s="27">
        <f>'Sefton S2'!G44+'St Helens S2'!F44</f>
        <v>0</v>
      </c>
      <c r="G44" s="28">
        <f t="shared" si="2"/>
        <v>1419.8071297538395</v>
      </c>
      <c r="H44" s="7"/>
      <c r="I44" s="38">
        <f t="shared" si="3"/>
        <v>6.8449265114794103E-3</v>
      </c>
      <c r="J44" s="39">
        <f t="shared" si="3"/>
        <v>8.3014362922065137E-4</v>
      </c>
      <c r="K44" s="39">
        <f t="shared" si="3"/>
        <v>3.0010705672440462E-3</v>
      </c>
      <c r="L44" s="39">
        <f t="shared" si="3"/>
        <v>0</v>
      </c>
      <c r="M44" s="40">
        <f t="shared" si="3"/>
        <v>4.9952023255556074E-3</v>
      </c>
    </row>
    <row r="45" spans="1:13" ht="15" customHeight="1" x14ac:dyDescent="0.25">
      <c r="A45" s="51"/>
      <c r="B45" s="2" t="s">
        <v>50</v>
      </c>
      <c r="C45" s="26">
        <f>'Halton S2'!C45+'Knowsley S2'!C45+'Liverpool S2'!C45+'Sefton S2'!C45+'St Helens S2'!C45+'Wirral S2'!C45</f>
        <v>139.54509692037323</v>
      </c>
      <c r="D45" s="27">
        <f>'Halton S2'!D45+'Knowsley S2'!D45+'Liverpool S2'!D45+'Sefton S2'!D45+'Sefton S2'!E45+'St Helens S2'!D45+'Wirral S2'!D45</f>
        <v>2.3978983686410902</v>
      </c>
      <c r="E45" s="27">
        <f>'Halton S2'!E45+'Knowsley S2'!E45+'Liverpool S2'!E45+'Sefton S2'!F45+'St Helens S2'!E45+'Wirral S2'!E45</f>
        <v>0</v>
      </c>
      <c r="F45" s="27">
        <f>'Sefton S2'!G45+'St Helens S2'!F45</f>
        <v>0</v>
      </c>
      <c r="G45" s="28">
        <f t="shared" si="2"/>
        <v>141.94299528901431</v>
      </c>
      <c r="H45" s="7"/>
      <c r="I45" s="38">
        <f t="shared" si="3"/>
        <v>7.7382643985503816E-4</v>
      </c>
      <c r="J45" s="39">
        <f t="shared" si="3"/>
        <v>4.3810879032645334E-5</v>
      </c>
      <c r="K45" s="39">
        <f t="shared" si="3"/>
        <v>0</v>
      </c>
      <c r="L45" s="39">
        <f t="shared" si="3"/>
        <v>0</v>
      </c>
      <c r="M45" s="40">
        <f t="shared" si="3"/>
        <v>4.9938753321160064E-4</v>
      </c>
    </row>
    <row r="46" spans="1:13" ht="15" customHeight="1" x14ac:dyDescent="0.25">
      <c r="A46" s="52"/>
      <c r="B46" s="3" t="s">
        <v>51</v>
      </c>
      <c r="C46" s="32">
        <f>'Halton S2'!C46+'Knowsley S2'!C46+'Liverpool S2'!C46+'Sefton S2'!C46+'St Helens S2'!C46+'Wirral S2'!C46</f>
        <v>193.70143342917271</v>
      </c>
      <c r="D46" s="33">
        <f>'Halton S2'!D46+'Knowsley S2'!D46+'Liverpool S2'!D46+'Sefton S2'!D46+'Sefton S2'!E46+'St Helens S2'!D46+'Wirral S2'!D46</f>
        <v>3.8296138042338455</v>
      </c>
      <c r="E46" s="33">
        <f>'Halton S2'!E46+'Knowsley S2'!E46+'Liverpool S2'!E46+'Sefton S2'!F46+'St Helens S2'!E46+'Wirral S2'!E46</f>
        <v>19.285319461692183</v>
      </c>
      <c r="F46" s="33">
        <f>'Sefton S2'!G46+'St Helens S2'!F46</f>
        <v>0</v>
      </c>
      <c r="G46" s="34">
        <f t="shared" si="2"/>
        <v>216.81636669509874</v>
      </c>
      <c r="H46" s="7"/>
      <c r="I46" s="41">
        <f t="shared" si="3"/>
        <v>1.0741422947367679E-3</v>
      </c>
      <c r="J46" s="42">
        <f t="shared" si="3"/>
        <v>6.9969081806465133E-5</v>
      </c>
      <c r="K46" s="42">
        <f t="shared" si="3"/>
        <v>4.1335500265814222E-4</v>
      </c>
      <c r="L46" s="42">
        <f t="shared" si="3"/>
        <v>0</v>
      </c>
      <c r="M46" s="43">
        <f t="shared" si="3"/>
        <v>7.6280897344250414E-4</v>
      </c>
    </row>
    <row r="47" spans="1:13" ht="15" customHeight="1" x14ac:dyDescent="0.25">
      <c r="A47" s="50" t="s">
        <v>52</v>
      </c>
      <c r="B47" s="4" t="s">
        <v>53</v>
      </c>
      <c r="C47" s="26">
        <f>'Halton S2'!C47+'Knowsley S2'!C47+'Liverpool S2'!C47+'Sefton S2'!C47+'St Helens S2'!C47+'Wirral S2'!C47</f>
        <v>46097.075945919409</v>
      </c>
      <c r="D47" s="27">
        <f>'Halton S2'!D47+'Knowsley S2'!D47+'Liverpool S2'!D47+'Sefton S2'!D47+'Sefton S2'!E47+'St Helens S2'!D47+'Wirral S2'!D47</f>
        <v>747.67419177602937</v>
      </c>
      <c r="E47" s="27">
        <f>'Halton S2'!E47+'Knowsley S2'!E47+'Liverpool S2'!E47+'Sefton S2'!F47+'St Helens S2'!E47+'Wirral S2'!E47</f>
        <v>245.83023679417124</v>
      </c>
      <c r="F47" s="27">
        <f>'Sefton S2'!G47+'St Helens S2'!F47</f>
        <v>809.80550228369361</v>
      </c>
      <c r="G47" s="28">
        <f t="shared" si="2"/>
        <v>47900.385876773304</v>
      </c>
      <c r="H47" s="7"/>
      <c r="I47" s="38">
        <f t="shared" si="3"/>
        <v>0.25562443220282172</v>
      </c>
      <c r="J47" s="39">
        <f t="shared" si="3"/>
        <v>1.3660405294947404E-2</v>
      </c>
      <c r="K47" s="39">
        <f t="shared" si="3"/>
        <v>5.269041997740918E-3</v>
      </c>
      <c r="L47" s="39">
        <f t="shared" si="3"/>
        <v>0.32207093716664353</v>
      </c>
      <c r="M47" s="40">
        <f t="shared" si="3"/>
        <v>0.16852438187724345</v>
      </c>
    </row>
    <row r="48" spans="1:13" ht="15" customHeight="1" x14ac:dyDescent="0.25">
      <c r="A48" s="51"/>
      <c r="B48" s="2" t="s">
        <v>54</v>
      </c>
      <c r="C48" s="26">
        <f>'Halton S2'!C48+'Knowsley S2'!C48+'Liverpool S2'!C48+'Sefton S2'!C48+'St Helens S2'!C48+'Wirral S2'!C48</f>
        <v>23530.929400721881</v>
      </c>
      <c r="D48" s="27">
        <f>'Halton S2'!D48+'Knowsley S2'!D48+'Liverpool S2'!D48+'Sefton S2'!D48+'Sefton S2'!E48+'St Helens S2'!D48+'Wirral S2'!D48</f>
        <v>414.05660194433796</v>
      </c>
      <c r="E48" s="27">
        <f>'Halton S2'!E48+'Knowsley S2'!E48+'Liverpool S2'!E48+'Sefton S2'!F48+'St Helens S2'!E48+'Wirral S2'!E48</f>
        <v>0</v>
      </c>
      <c r="F48" s="27">
        <f>'Sefton S2'!G48+'St Helens S2'!F48</f>
        <v>1617.2677079136276</v>
      </c>
      <c r="G48" s="28">
        <f t="shared" si="2"/>
        <v>25562.253710579847</v>
      </c>
      <c r="H48" s="7"/>
      <c r="I48" s="38">
        <f t="shared" si="3"/>
        <v>0.13048724553203855</v>
      </c>
      <c r="J48" s="39">
        <f t="shared" si="3"/>
        <v>7.5650344225104797E-3</v>
      </c>
      <c r="K48" s="39">
        <f t="shared" si="3"/>
        <v>0</v>
      </c>
      <c r="L48" s="39">
        <f t="shared" si="3"/>
        <v>0.64320991258789573</v>
      </c>
      <c r="M48" s="40">
        <f t="shared" si="3"/>
        <v>8.9933785023089047E-2</v>
      </c>
    </row>
    <row r="49" spans="1:13" ht="15" customHeight="1" x14ac:dyDescent="0.25">
      <c r="A49" s="52"/>
      <c r="B49" s="3" t="s">
        <v>55</v>
      </c>
      <c r="C49" s="32">
        <f>'Halton S2'!C49+'Knowsley S2'!C49+'Liverpool S2'!C49+'Sefton S2'!C49+'St Helens S2'!C49+'Wirral S2'!C49</f>
        <v>74.080985720144199</v>
      </c>
      <c r="D49" s="33">
        <f>'Halton S2'!D49+'Knowsley S2'!D49+'Liverpool S2'!D49+'Sefton S2'!D49+'Sefton S2'!E49+'St Helens S2'!D49+'Wirral S2'!D49</f>
        <v>0</v>
      </c>
      <c r="E49" s="33">
        <f>'Halton S2'!E49+'Knowsley S2'!E49+'Liverpool S2'!E49+'Sefton S2'!F49+'St Helens S2'!E49+'Wirral S2'!E49</f>
        <v>0</v>
      </c>
      <c r="F49" s="33">
        <f>'Sefton S2'!G49+'St Helens S2'!F49</f>
        <v>0</v>
      </c>
      <c r="G49" s="34">
        <f t="shared" si="2"/>
        <v>74.080985720144199</v>
      </c>
      <c r="H49" s="7"/>
      <c r="I49" s="41">
        <f t="shared" si="3"/>
        <v>4.1080501361851634E-4</v>
      </c>
      <c r="J49" s="42">
        <f t="shared" si="3"/>
        <v>0</v>
      </c>
      <c r="K49" s="42">
        <f t="shared" si="3"/>
        <v>0</v>
      </c>
      <c r="L49" s="42">
        <f t="shared" si="3"/>
        <v>0</v>
      </c>
      <c r="M49" s="43">
        <f t="shared" si="3"/>
        <v>2.6063364832720184E-4</v>
      </c>
    </row>
    <row r="50" spans="1:13" ht="15" customHeight="1" x14ac:dyDescent="0.25">
      <c r="A50" s="50" t="s">
        <v>56</v>
      </c>
      <c r="B50" s="4" t="s">
        <v>57</v>
      </c>
      <c r="C50" s="26">
        <f>'Halton S2'!C50+'Knowsley S2'!C50+'Liverpool S2'!C50+'Sefton S2'!C50+'St Helens S2'!C50+'Wirral S2'!C50</f>
        <v>3650.1102510362171</v>
      </c>
      <c r="D50" s="27">
        <f>'Halton S2'!D50+'Knowsley S2'!D50+'Liverpool S2'!D50+'Sefton S2'!D50+'Sefton S2'!E50+'St Helens S2'!D50+'Wirral S2'!D50</f>
        <v>13.199687563290103</v>
      </c>
      <c r="E50" s="27">
        <f>'Halton S2'!E50+'Knowsley S2'!E50+'Liverpool S2'!E50+'Sefton S2'!F50+'St Helens S2'!E50+'Wirral S2'!E50</f>
        <v>20598.899655139037</v>
      </c>
      <c r="F50" s="27">
        <f>'Sefton S2'!G50+'St Helens S2'!F50</f>
        <v>0</v>
      </c>
      <c r="G50" s="28">
        <f t="shared" si="2"/>
        <v>24262.209593738546</v>
      </c>
      <c r="H50" s="7"/>
      <c r="I50" s="38">
        <f t="shared" si="3"/>
        <v>2.0241139839183832E-2</v>
      </c>
      <c r="J50" s="39">
        <f t="shared" si="3"/>
        <v>2.4116531487184659E-4</v>
      </c>
      <c r="K50" s="39">
        <f t="shared" si="3"/>
        <v>0.44150983542782785</v>
      </c>
      <c r="L50" s="39">
        <f t="shared" si="3"/>
        <v>0</v>
      </c>
      <c r="M50" s="40">
        <f t="shared" si="3"/>
        <v>8.5359936040589252E-2</v>
      </c>
    </row>
    <row r="51" spans="1:13" ht="15" customHeight="1" x14ac:dyDescent="0.25">
      <c r="A51" s="51"/>
      <c r="B51" s="2" t="s">
        <v>58</v>
      </c>
      <c r="C51" s="26">
        <f>'Halton S2'!C51+'Knowsley S2'!C51+'Liverpool S2'!C51+'Sefton S2'!C51+'St Helens S2'!C51+'Wirral S2'!C51</f>
        <v>256.26228298135749</v>
      </c>
      <c r="D51" s="27">
        <f>'Halton S2'!D51+'Knowsley S2'!D51+'Liverpool S2'!D51+'Sefton S2'!D51+'Sefton S2'!E51+'St Helens S2'!D51+'Wirral S2'!D51</f>
        <v>0</v>
      </c>
      <c r="E51" s="27">
        <f>'Halton S2'!E51+'Knowsley S2'!E51+'Liverpool S2'!E51+'Sefton S2'!F51+'St Helens S2'!E51+'Wirral S2'!E51</f>
        <v>13614.205497297948</v>
      </c>
      <c r="F51" s="27">
        <f>'Sefton S2'!G51+'St Helens S2'!F51</f>
        <v>0</v>
      </c>
      <c r="G51" s="28">
        <f t="shared" si="2"/>
        <v>13870.467780279305</v>
      </c>
      <c r="H51" s="7"/>
      <c r="I51" s="38">
        <f t="shared" si="3"/>
        <v>1.4210641182308464E-3</v>
      </c>
      <c r="J51" s="39">
        <f t="shared" si="3"/>
        <v>0</v>
      </c>
      <c r="K51" s="39">
        <f t="shared" si="3"/>
        <v>0.29180226755913458</v>
      </c>
      <c r="L51" s="39">
        <f t="shared" si="3"/>
        <v>0</v>
      </c>
      <c r="M51" s="40">
        <f t="shared" si="3"/>
        <v>4.8799440051134131E-2</v>
      </c>
    </row>
    <row r="52" spans="1:13" ht="15" customHeight="1" x14ac:dyDescent="0.25">
      <c r="A52" s="52"/>
      <c r="B52" s="3" t="s">
        <v>59</v>
      </c>
      <c r="C52" s="32">
        <f>'Halton S2'!C52+'Knowsley S2'!C52+'Liverpool S2'!C52+'Sefton S2'!C52+'St Helens S2'!C52+'Wirral S2'!C52</f>
        <v>980.67711562876639</v>
      </c>
      <c r="D52" s="33">
        <f>'Halton S2'!D52+'Knowsley S2'!D52+'Liverpool S2'!D52+'Sefton S2'!D52+'Sefton S2'!E52+'St Helens S2'!D52+'Wirral S2'!D52</f>
        <v>51.823678604635646</v>
      </c>
      <c r="E52" s="33">
        <f>'Halton S2'!E52+'Knowsley S2'!E52+'Liverpool S2'!E52+'Sefton S2'!F52+'St Helens S2'!E52+'Wirral S2'!E52</f>
        <v>10119.41415210048</v>
      </c>
      <c r="F52" s="33">
        <f>'Sefton S2'!G52+'St Helens S2'!F52</f>
        <v>0</v>
      </c>
      <c r="G52" s="34">
        <f t="shared" si="2"/>
        <v>11151.914946333882</v>
      </c>
      <c r="H52" s="7"/>
      <c r="I52" s="41">
        <f t="shared" si="3"/>
        <v>5.438198100699604E-3</v>
      </c>
      <c r="J52" s="42">
        <f t="shared" si="3"/>
        <v>9.4684618166743283E-4</v>
      </c>
      <c r="K52" s="42">
        <f t="shared" si="3"/>
        <v>0.2168960940496294</v>
      </c>
      <c r="L52" s="42">
        <f t="shared" si="3"/>
        <v>0</v>
      </c>
      <c r="M52" s="43">
        <f t="shared" si="3"/>
        <v>3.9234956852191215E-2</v>
      </c>
    </row>
    <row r="53" spans="1:13" ht="15.75" x14ac:dyDescent="0.25">
      <c r="A53" s="15" t="s">
        <v>60</v>
      </c>
      <c r="B53" s="5" t="s">
        <v>61</v>
      </c>
      <c r="C53" s="32">
        <f>'Halton S2'!C53+'Knowsley S2'!C53+'Liverpool S2'!C53+'Sefton S2'!C53+'St Helens S2'!C53+'Wirral S2'!C53</f>
        <v>6708.8156931890535</v>
      </c>
      <c r="D53" s="33">
        <f>'Halton S2'!D53+'Knowsley S2'!D53+'Liverpool S2'!D53+'Sefton S2'!D53+'Sefton S2'!E53+'St Helens S2'!D53+'Wirral S2'!D53</f>
        <v>23.465319724116075</v>
      </c>
      <c r="E53" s="33">
        <f>'Halton S2'!E53+'Knowsley S2'!E53+'Liverpool S2'!E53+'Sefton S2'!F53+'St Helens S2'!E53+'Wirral S2'!E53</f>
        <v>70.237210512620351</v>
      </c>
      <c r="F53" s="33">
        <f>'Sefton S2'!G53+'St Helens S2'!F53</f>
        <v>44.258567195678417</v>
      </c>
      <c r="G53" s="34">
        <f t="shared" si="2"/>
        <v>6846.7767906214685</v>
      </c>
      <c r="H53" s="7"/>
      <c r="I53" s="41">
        <f t="shared" si="3"/>
        <v>3.7202732866110151E-2</v>
      </c>
      <c r="J53" s="42">
        <f t="shared" si="3"/>
        <v>4.287238764327585E-4</v>
      </c>
      <c r="K53" s="42">
        <f t="shared" si="3"/>
        <v>1.5054405707831194E-3</v>
      </c>
      <c r="L53" s="42">
        <f t="shared" si="3"/>
        <v>1.7602249150156266E-2</v>
      </c>
      <c r="M53" s="43">
        <f t="shared" si="3"/>
        <v>2.4088507960234117E-2</v>
      </c>
    </row>
    <row r="54" spans="1:13" ht="15" customHeight="1" x14ac:dyDescent="0.25">
      <c r="A54" s="50" t="s">
        <v>62</v>
      </c>
      <c r="B54" s="4" t="s">
        <v>63</v>
      </c>
      <c r="C54" s="26">
        <f>'Halton S2'!C54+'Knowsley S2'!C54+'Liverpool S2'!C54+'Sefton S2'!C54+'St Helens S2'!C54+'Wirral S2'!C54</f>
        <v>169.5674998869809</v>
      </c>
      <c r="D54" s="27">
        <f>'Halton S2'!D54+'Knowsley S2'!D54+'Liverpool S2'!D54+'Sefton S2'!D54+'Sefton S2'!E54+'St Helens S2'!D54+'Wirral S2'!D54</f>
        <v>6.5146851451738765</v>
      </c>
      <c r="E54" s="27">
        <f>'Halton S2'!E54+'Knowsley S2'!E54+'Liverpool S2'!E54+'Sefton S2'!F54+'St Helens S2'!E54+'Wirral S2'!E54</f>
        <v>0</v>
      </c>
      <c r="F54" s="27">
        <f>'Sefton S2'!G54+'St Helens S2'!F54</f>
        <v>0</v>
      </c>
      <c r="G54" s="28">
        <f t="shared" si="2"/>
        <v>176.08218503215477</v>
      </c>
      <c r="H54" s="7"/>
      <c r="I54" s="38">
        <f t="shared" si="3"/>
        <v>9.4031118003046676E-4</v>
      </c>
      <c r="J54" s="39">
        <f t="shared" si="3"/>
        <v>1.1902676383767292E-4</v>
      </c>
      <c r="K54" s="39">
        <f t="shared" si="3"/>
        <v>0</v>
      </c>
      <c r="L54" s="39">
        <f t="shared" si="3"/>
        <v>0</v>
      </c>
      <c r="M54" s="40">
        <f t="shared" si="3"/>
        <v>6.1949691738343916E-4</v>
      </c>
    </row>
    <row r="55" spans="1:13" ht="15" customHeight="1" x14ac:dyDescent="0.25">
      <c r="A55" s="51"/>
      <c r="B55" s="2" t="s">
        <v>64</v>
      </c>
      <c r="C55" s="26">
        <f>'Halton S2'!C55+'Knowsley S2'!C55+'Liverpool S2'!C55+'Sefton S2'!C55+'St Helens S2'!C55+'Wirral S2'!C55</f>
        <v>81.638023815339807</v>
      </c>
      <c r="D55" s="27">
        <f>'Halton S2'!D55+'Knowsley S2'!D55+'Liverpool S2'!D55+'Sefton S2'!D55+'Sefton S2'!E55+'St Helens S2'!D55+'Wirral S2'!D55</f>
        <v>3.1099114199633924</v>
      </c>
      <c r="E55" s="27">
        <f>'Halton S2'!E55+'Knowsley S2'!E55+'Liverpool S2'!E55+'Sefton S2'!F55+'St Helens S2'!E55+'Wirral S2'!E55</f>
        <v>0</v>
      </c>
      <c r="F55" s="27">
        <f>'Sefton S2'!G55+'St Helens S2'!F55</f>
        <v>0</v>
      </c>
      <c r="G55" s="28">
        <f t="shared" si="2"/>
        <v>84.747935235303203</v>
      </c>
      <c r="H55" s="7"/>
      <c r="I55" s="38">
        <f t="shared" si="3"/>
        <v>4.5271143680435561E-4</v>
      </c>
      <c r="J55" s="39">
        <f t="shared" si="3"/>
        <v>5.6819736317461761E-5</v>
      </c>
      <c r="K55" s="39">
        <f t="shared" si="3"/>
        <v>0</v>
      </c>
      <c r="L55" s="39">
        <f t="shared" si="3"/>
        <v>0</v>
      </c>
      <c r="M55" s="40">
        <f t="shared" si="3"/>
        <v>2.9816238720171685E-4</v>
      </c>
    </row>
    <row r="56" spans="1:13" ht="15" customHeight="1" x14ac:dyDescent="0.25">
      <c r="A56" s="51"/>
      <c r="B56" s="2" t="s">
        <v>65</v>
      </c>
      <c r="C56" s="26">
        <f>'Halton S2'!C56+'Knowsley S2'!C56+'Liverpool S2'!C56+'Sefton S2'!C56+'St Helens S2'!C56+'Wirral S2'!C56</f>
        <v>317.24886749244052</v>
      </c>
      <c r="D56" s="27">
        <f>'Halton S2'!D56+'Knowsley S2'!D56+'Liverpool S2'!D56+'Sefton S2'!D56+'Sefton S2'!E56+'St Helens S2'!D56+'Wirral S2'!D56</f>
        <v>18.424254422944692</v>
      </c>
      <c r="E56" s="27">
        <f>'Halton S2'!E56+'Knowsley S2'!E56+'Liverpool S2'!E56+'Sefton S2'!F56+'St Helens S2'!E56+'Wirral S2'!E56</f>
        <v>0</v>
      </c>
      <c r="F56" s="27">
        <f>'Sefton S2'!G56+'St Helens S2'!F56</f>
        <v>0</v>
      </c>
      <c r="G56" s="28">
        <f t="shared" si="2"/>
        <v>335.6731219153852</v>
      </c>
      <c r="H56" s="7"/>
      <c r="I56" s="38">
        <f t="shared" si="3"/>
        <v>1.7592560906658145E-3</v>
      </c>
      <c r="J56" s="39">
        <f t="shared" si="3"/>
        <v>3.3662093120641643E-4</v>
      </c>
      <c r="K56" s="39">
        <f t="shared" si="3"/>
        <v>0</v>
      </c>
      <c r="L56" s="39">
        <f t="shared" si="3"/>
        <v>0</v>
      </c>
      <c r="M56" s="40">
        <f t="shared" si="3"/>
        <v>1.18097389714401E-3</v>
      </c>
    </row>
    <row r="57" spans="1:13" ht="15" customHeight="1" x14ac:dyDescent="0.25">
      <c r="A57" s="51"/>
      <c r="B57" s="2" t="s">
        <v>66</v>
      </c>
      <c r="C57" s="26">
        <f>'Halton S2'!C57+'Knowsley S2'!C57+'Liverpool S2'!C57+'Sefton S2'!C57+'St Helens S2'!C57+'Wirral S2'!C57</f>
        <v>169.02769704611296</v>
      </c>
      <c r="D57" s="27">
        <f>'Halton S2'!D57+'Knowsley S2'!D57+'Liverpool S2'!D57+'Sefton S2'!D57+'Sefton S2'!E57+'St Helens S2'!D57+'Wirral S2'!D57</f>
        <v>15.828989699323857</v>
      </c>
      <c r="E57" s="27">
        <f>'Halton S2'!E57+'Knowsley S2'!E57+'Liverpool S2'!E57+'Sefton S2'!F57+'St Helens S2'!E57+'Wirral S2'!E57</f>
        <v>0</v>
      </c>
      <c r="F57" s="27">
        <f>'Sefton S2'!G57+'St Helens S2'!F57</f>
        <v>0</v>
      </c>
      <c r="G57" s="28">
        <f t="shared" si="2"/>
        <v>184.85668674543683</v>
      </c>
      <c r="H57" s="7"/>
      <c r="I57" s="38">
        <f t="shared" si="3"/>
        <v>9.3731778420509551E-4</v>
      </c>
      <c r="J57" s="39">
        <f t="shared" si="3"/>
        <v>2.8920406385657985E-4</v>
      </c>
      <c r="K57" s="39">
        <f t="shared" si="3"/>
        <v>0</v>
      </c>
      <c r="L57" s="39">
        <f t="shared" si="3"/>
        <v>0</v>
      </c>
      <c r="M57" s="40">
        <f t="shared" si="3"/>
        <v>6.5036759724217282E-4</v>
      </c>
    </row>
    <row r="58" spans="1:13" ht="15" customHeight="1" x14ac:dyDescent="0.25">
      <c r="A58" s="51"/>
      <c r="B58" s="2" t="s">
        <v>67</v>
      </c>
      <c r="C58" s="26">
        <f>'Halton S2'!C58+'Knowsley S2'!C58+'Liverpool S2'!C58+'Sefton S2'!C58+'St Helens S2'!C58+'Wirral S2'!C58</f>
        <v>35.113468319729186</v>
      </c>
      <c r="D58" s="27">
        <f>'Halton S2'!D58+'Knowsley S2'!D58+'Liverpool S2'!D58+'Sefton S2'!D58+'Sefton S2'!E58+'St Helens S2'!D58+'Wirral S2'!D58</f>
        <v>0</v>
      </c>
      <c r="E58" s="27">
        <f>'Halton S2'!E58+'Knowsley S2'!E58+'Liverpool S2'!E58+'Sefton S2'!F58+'St Helens S2'!E58+'Wirral S2'!E58</f>
        <v>0</v>
      </c>
      <c r="F58" s="27">
        <f>'Sefton S2'!G58+'St Helens S2'!F58</f>
        <v>0</v>
      </c>
      <c r="G58" s="28">
        <f t="shared" si="2"/>
        <v>35.113468319729186</v>
      </c>
      <c r="H58" s="7"/>
      <c r="I58" s="38">
        <f t="shared" si="3"/>
        <v>1.9471648076838807E-4</v>
      </c>
      <c r="J58" s="39">
        <f t="shared" si="3"/>
        <v>0</v>
      </c>
      <c r="K58" s="39">
        <f t="shared" si="3"/>
        <v>0</v>
      </c>
      <c r="L58" s="39">
        <f t="shared" si="3"/>
        <v>0</v>
      </c>
      <c r="M58" s="40">
        <f t="shared" si="3"/>
        <v>1.2353711636836501E-4</v>
      </c>
    </row>
    <row r="59" spans="1:13" ht="15" customHeight="1" x14ac:dyDescent="0.25">
      <c r="A59" s="52"/>
      <c r="B59" s="3" t="s">
        <v>68</v>
      </c>
      <c r="C59" s="32">
        <f>'Halton S2'!C59+'Knowsley S2'!C59+'Liverpool S2'!C59+'Sefton S2'!C59+'St Helens S2'!C59+'Wirral S2'!C59</f>
        <v>417.26162418209151</v>
      </c>
      <c r="D59" s="33">
        <f>'Halton S2'!D59+'Knowsley S2'!D59+'Liverpool S2'!D59+'Sefton S2'!D59+'Sefton S2'!E59+'St Helens S2'!D59+'Wirral S2'!D59</f>
        <v>44.150425538601979</v>
      </c>
      <c r="E59" s="33">
        <f>'Halton S2'!E59+'Knowsley S2'!E59+'Liverpool S2'!E59+'Sefton S2'!F59+'St Helens S2'!E59+'Wirral S2'!E59</f>
        <v>0</v>
      </c>
      <c r="F59" s="33">
        <f>'Sefton S2'!G59+'St Helens S2'!F59</f>
        <v>0</v>
      </c>
      <c r="G59" s="34">
        <f t="shared" si="2"/>
        <v>461.41204972069352</v>
      </c>
      <c r="H59" s="7"/>
      <c r="I59" s="41">
        <f t="shared" si="3"/>
        <v>2.3138618572403451E-3</v>
      </c>
      <c r="J59" s="42">
        <f t="shared" si="3"/>
        <v>8.066517654823184E-4</v>
      </c>
      <c r="K59" s="42">
        <f t="shared" si="3"/>
        <v>0</v>
      </c>
      <c r="L59" s="42">
        <f t="shared" si="3"/>
        <v>0</v>
      </c>
      <c r="M59" s="43">
        <f t="shared" si="3"/>
        <v>1.6233518592090694E-3</v>
      </c>
    </row>
    <row r="60" spans="1:13" ht="15" customHeight="1" x14ac:dyDescent="0.25">
      <c r="A60" s="50" t="s">
        <v>69</v>
      </c>
      <c r="B60" s="4" t="s">
        <v>70</v>
      </c>
      <c r="C60" s="26">
        <f>'Halton S2'!C60+'Knowsley S2'!C60+'Liverpool S2'!C60+'Sefton S2'!C60+'St Helens S2'!C60+'Wirral S2'!C60</f>
        <v>6533.9117597312952</v>
      </c>
      <c r="D60" s="27">
        <f>'Halton S2'!D60+'Knowsley S2'!D60+'Liverpool S2'!D60+'Sefton S2'!D60+'Sefton S2'!E60+'St Helens S2'!D60+'Wirral S2'!D60</f>
        <v>114.1912471250249</v>
      </c>
      <c r="E60" s="27">
        <f>'Halton S2'!E60+'Knowsley S2'!E60+'Liverpool S2'!E60+'Sefton S2'!F60+'St Helens S2'!E60+'Wirral S2'!E60</f>
        <v>0</v>
      </c>
      <c r="F60" s="27">
        <f>'Sefton S2'!G60+'St Helens S2'!F60</f>
        <v>0</v>
      </c>
      <c r="G60" s="28">
        <f t="shared" si="2"/>
        <v>6648.1030068563205</v>
      </c>
      <c r="H60" s="7"/>
      <c r="I60" s="38">
        <f t="shared" si="3"/>
        <v>3.6232829292776506E-2</v>
      </c>
      <c r="J60" s="39">
        <f t="shared" si="3"/>
        <v>2.086334842129492E-3</v>
      </c>
      <c r="K60" s="39">
        <f t="shared" si="3"/>
        <v>0</v>
      </c>
      <c r="L60" s="39">
        <f t="shared" si="3"/>
        <v>0</v>
      </c>
      <c r="M60" s="40">
        <f t="shared" si="3"/>
        <v>2.3389528693337026E-2</v>
      </c>
    </row>
    <row r="61" spans="1:13" ht="15" customHeight="1" x14ac:dyDescent="0.25">
      <c r="A61" s="52"/>
      <c r="B61" s="3" t="s">
        <v>71</v>
      </c>
      <c r="C61" s="32">
        <f>'Halton S2'!C61+'Knowsley S2'!C61+'Liverpool S2'!C61+'Sefton S2'!C61+'St Helens S2'!C61+'Wirral S2'!C61</f>
        <v>1421.5636902574613</v>
      </c>
      <c r="D61" s="33">
        <f>'Halton S2'!D61+'Knowsley S2'!D61+'Liverpool S2'!D61+'Sefton S2'!D61+'Sefton S2'!E61+'St Helens S2'!D61+'Wirral S2'!D61</f>
        <v>347.9385958089195</v>
      </c>
      <c r="E61" s="33">
        <f>'Halton S2'!E61+'Knowsley S2'!E61+'Liverpool S2'!E61+'Sefton S2'!F61+'St Helens S2'!E61+'Wirral S2'!E61</f>
        <v>0</v>
      </c>
      <c r="F61" s="33">
        <f>'Sefton S2'!G61+'St Helens S2'!F61</f>
        <v>0</v>
      </c>
      <c r="G61" s="34">
        <f t="shared" si="2"/>
        <v>1769.5022860663807</v>
      </c>
      <c r="H61" s="7"/>
      <c r="I61" s="41">
        <f t="shared" si="3"/>
        <v>7.8830685831034596E-3</v>
      </c>
      <c r="J61" s="42">
        <f t="shared" si="3"/>
        <v>6.357023271345596E-3</v>
      </c>
      <c r="K61" s="42">
        <f t="shared" si="3"/>
        <v>0</v>
      </c>
      <c r="L61" s="42">
        <f t="shared" si="3"/>
        <v>0</v>
      </c>
      <c r="M61" s="43">
        <f t="shared" si="3"/>
        <v>6.2255089083594218E-3</v>
      </c>
    </row>
    <row r="62" spans="1:13" ht="15" customHeight="1" x14ac:dyDescent="0.25">
      <c r="A62" s="50" t="s">
        <v>72</v>
      </c>
      <c r="B62" s="2" t="s">
        <v>73</v>
      </c>
      <c r="C62" s="26">
        <f>'Halton S2'!C62+'Knowsley S2'!C62+'Liverpool S2'!C62+'Sefton S2'!C62+'St Helens S2'!C62+'Wirral S2'!C62</f>
        <v>0</v>
      </c>
      <c r="D62" s="27">
        <f>'Halton S2'!D62+'Knowsley S2'!D62+'Liverpool S2'!D62+'Sefton S2'!D62+'Sefton S2'!E62+'St Helens S2'!D62+'Wirral S2'!D62</f>
        <v>0</v>
      </c>
      <c r="E62" s="27">
        <f>'Halton S2'!E62+'Knowsley S2'!E62+'Liverpool S2'!E62+'Sefton S2'!F62+'St Helens S2'!E62+'Wirral S2'!E62</f>
        <v>0</v>
      </c>
      <c r="F62" s="27">
        <f>'Sefton S2'!G62+'St Helens S2'!F62</f>
        <v>0</v>
      </c>
      <c r="G62" s="28">
        <f t="shared" si="2"/>
        <v>0</v>
      </c>
      <c r="H62" s="7"/>
      <c r="I62" s="38">
        <f t="shared" si="3"/>
        <v>0</v>
      </c>
      <c r="J62" s="39">
        <f t="shared" si="3"/>
        <v>0</v>
      </c>
      <c r="K62" s="39">
        <f t="shared" si="3"/>
        <v>0</v>
      </c>
      <c r="L62" s="39">
        <f t="shared" si="3"/>
        <v>0</v>
      </c>
      <c r="M62" s="40">
        <f t="shared" si="3"/>
        <v>0</v>
      </c>
    </row>
    <row r="63" spans="1:13" ht="15" customHeight="1" x14ac:dyDescent="0.25">
      <c r="A63" s="51"/>
      <c r="B63" s="2" t="s">
        <v>74</v>
      </c>
      <c r="C63" s="26">
        <f>'Halton S2'!C63+'Knowsley S2'!C63+'Liverpool S2'!C63+'Sefton S2'!C63+'St Helens S2'!C63+'Wirral S2'!C63</f>
        <v>0</v>
      </c>
      <c r="D63" s="27">
        <f>'Halton S2'!D63+'Knowsley S2'!D63+'Liverpool S2'!D63+'Sefton S2'!D63+'Sefton S2'!E63+'St Helens S2'!D63+'Wirral S2'!D63</f>
        <v>0</v>
      </c>
      <c r="E63" s="27">
        <f>'Halton S2'!E63+'Knowsley S2'!E63+'Liverpool S2'!E63+'Sefton S2'!F63+'St Helens S2'!E63+'Wirral S2'!E63</f>
        <v>0</v>
      </c>
      <c r="F63" s="27">
        <f>'Sefton S2'!G63+'St Helens S2'!F63</f>
        <v>0</v>
      </c>
      <c r="G63" s="28">
        <f t="shared" si="2"/>
        <v>0</v>
      </c>
      <c r="H63" s="7"/>
      <c r="I63" s="38">
        <f t="shared" si="3"/>
        <v>0</v>
      </c>
      <c r="J63" s="39">
        <f t="shared" si="3"/>
        <v>0</v>
      </c>
      <c r="K63" s="39">
        <f t="shared" si="3"/>
        <v>0</v>
      </c>
      <c r="L63" s="39">
        <f t="shared" si="3"/>
        <v>0</v>
      </c>
      <c r="M63" s="40">
        <f t="shared" si="3"/>
        <v>0</v>
      </c>
    </row>
    <row r="64" spans="1:13" ht="15" customHeight="1" x14ac:dyDescent="0.25">
      <c r="A64" s="52"/>
      <c r="B64" s="2" t="s">
        <v>75</v>
      </c>
      <c r="C64" s="32">
        <f>'Halton S2'!C64+'Knowsley S2'!C64+'Liverpool S2'!C64+'Sefton S2'!C64+'St Helens S2'!C64+'Wirral S2'!C64</f>
        <v>0</v>
      </c>
      <c r="D64" s="33">
        <f>'Halton S2'!D64+'Knowsley S2'!D64+'Liverpool S2'!D64+'Sefton S2'!D64+'Sefton S2'!E64+'St Helens S2'!D64+'Wirral S2'!D64</f>
        <v>0</v>
      </c>
      <c r="E64" s="33">
        <f>'Halton S2'!E64+'Knowsley S2'!E64+'Liverpool S2'!E64+'Sefton S2'!F64+'St Helens S2'!E64+'Wirral S2'!E64</f>
        <v>0</v>
      </c>
      <c r="F64" s="33">
        <f>'Sefton S2'!G64+'St Helens S2'!F64</f>
        <v>0</v>
      </c>
      <c r="G64" s="34">
        <f t="shared" si="2"/>
        <v>0</v>
      </c>
      <c r="H64" s="7"/>
      <c r="I64" s="41">
        <f t="shared" si="3"/>
        <v>0</v>
      </c>
      <c r="J64" s="42">
        <f t="shared" si="3"/>
        <v>0</v>
      </c>
      <c r="K64" s="42">
        <f t="shared" si="3"/>
        <v>0</v>
      </c>
      <c r="L64" s="42">
        <f t="shared" si="3"/>
        <v>0</v>
      </c>
      <c r="M64" s="43">
        <f t="shared" si="3"/>
        <v>0</v>
      </c>
    </row>
    <row r="65" spans="1:13" ht="15" customHeight="1" x14ac:dyDescent="0.25">
      <c r="A65" s="50" t="s">
        <v>76</v>
      </c>
      <c r="B65" s="4" t="s">
        <v>77</v>
      </c>
      <c r="C65" s="26">
        <f>'Halton S2'!C65+'Knowsley S2'!C65+'Liverpool S2'!C65+'Sefton S2'!C65+'St Helens S2'!C65+'Wirral S2'!C65</f>
        <v>644.09827056158451</v>
      </c>
      <c r="D65" s="27">
        <f>'Halton S2'!D65+'Knowsley S2'!D65+'Liverpool S2'!D65+'Sefton S2'!D65+'Sefton S2'!E65+'St Helens S2'!D65+'Wirral S2'!D65</f>
        <v>0</v>
      </c>
      <c r="E65" s="27">
        <f>'Halton S2'!E65+'Knowsley S2'!E65+'Liverpool S2'!E65+'Sefton S2'!F65+'St Helens S2'!E65+'Wirral S2'!E65</f>
        <v>0</v>
      </c>
      <c r="F65" s="27">
        <f>'Sefton S2'!G65+'St Helens S2'!F65</f>
        <v>0</v>
      </c>
      <c r="G65" s="28">
        <f t="shared" si="2"/>
        <v>644.09827056158451</v>
      </c>
      <c r="H65" s="7"/>
      <c r="I65" s="38">
        <f t="shared" si="3"/>
        <v>3.5717505138132158E-3</v>
      </c>
      <c r="J65" s="39">
        <f t="shared" si="3"/>
        <v>0</v>
      </c>
      <c r="K65" s="39">
        <f t="shared" si="3"/>
        <v>0</v>
      </c>
      <c r="L65" s="39">
        <f t="shared" si="3"/>
        <v>0</v>
      </c>
      <c r="M65" s="40">
        <f t="shared" si="3"/>
        <v>2.2660832669247066E-3</v>
      </c>
    </row>
    <row r="66" spans="1:13" ht="15" customHeight="1" x14ac:dyDescent="0.25">
      <c r="A66" s="51"/>
      <c r="B66" s="2" t="s">
        <v>78</v>
      </c>
      <c r="C66" s="26">
        <f>'Halton S2'!C66+'Knowsley S2'!C66+'Liverpool S2'!C66+'Sefton S2'!C66+'St Helens S2'!C66+'Wirral S2'!C66</f>
        <v>111.44709510174916</v>
      </c>
      <c r="D66" s="27">
        <f>'Halton S2'!D66+'Knowsley S2'!D66+'Liverpool S2'!D66+'Sefton S2'!D66+'Sefton S2'!E66+'St Helens S2'!D66+'Wirral S2'!D66</f>
        <v>7.6388880082872612</v>
      </c>
      <c r="E66" s="27">
        <f>'Halton S2'!E66+'Knowsley S2'!E66+'Liverpool S2'!E66+'Sefton S2'!F66+'St Helens S2'!E66+'Wirral S2'!E66</f>
        <v>0</v>
      </c>
      <c r="F66" s="27">
        <f>'Sefton S2'!G66+'St Helens S2'!F66</f>
        <v>0</v>
      </c>
      <c r="G66" s="28">
        <f t="shared" si="2"/>
        <v>119.08598311003642</v>
      </c>
      <c r="H66" s="7"/>
      <c r="I66" s="38">
        <f t="shared" si="3"/>
        <v>6.1801317809097084E-4</v>
      </c>
      <c r="J66" s="39">
        <f t="shared" si="3"/>
        <v>1.3956654829564631E-4</v>
      </c>
      <c r="K66" s="39">
        <f t="shared" si="3"/>
        <v>0</v>
      </c>
      <c r="L66" s="39">
        <f t="shared" si="3"/>
        <v>0</v>
      </c>
      <c r="M66" s="40">
        <f t="shared" si="3"/>
        <v>4.1897139921776835E-4</v>
      </c>
    </row>
    <row r="67" spans="1:13" ht="15" customHeight="1" x14ac:dyDescent="0.25">
      <c r="A67" s="52"/>
      <c r="B67" s="3" t="s">
        <v>79</v>
      </c>
      <c r="C67" s="32">
        <f>'Halton S2'!C67+'Knowsley S2'!C67+'Liverpool S2'!C67+'Sefton S2'!C67+'St Helens S2'!C67+'Wirral S2'!C67</f>
        <v>3029.1509022367809</v>
      </c>
      <c r="D67" s="33">
        <f>'Halton S2'!D67+'Knowsley S2'!D67+'Liverpool S2'!D67+'Sefton S2'!D67+'Sefton S2'!E67+'St Helens S2'!D67+'Wirral S2'!D67</f>
        <v>114.60578360490204</v>
      </c>
      <c r="E67" s="33">
        <f>'Halton S2'!E67+'Knowsley S2'!E67+'Liverpool S2'!E67+'Sefton S2'!F67+'St Helens S2'!E67+'Wirral S2'!E67</f>
        <v>153.78777181775234</v>
      </c>
      <c r="F67" s="33">
        <f>'Sefton S2'!G67+'St Helens S2'!F67</f>
        <v>0</v>
      </c>
      <c r="G67" s="34">
        <f t="shared" si="2"/>
        <v>3297.5444576594355</v>
      </c>
      <c r="H67" s="7"/>
      <c r="I67" s="41">
        <f t="shared" si="3"/>
        <v>1.679770275124114E-2</v>
      </c>
      <c r="J67" s="42">
        <f t="shared" si="3"/>
        <v>2.0939086441771611E-3</v>
      </c>
      <c r="K67" s="42">
        <f t="shared" si="3"/>
        <v>3.2962349913253112E-3</v>
      </c>
      <c r="L67" s="42">
        <f t="shared" si="3"/>
        <v>0</v>
      </c>
      <c r="M67" s="43">
        <f t="shared" si="3"/>
        <v>1.1601506569684044E-2</v>
      </c>
    </row>
    <row r="68" spans="1:13" ht="15" customHeight="1" x14ac:dyDescent="0.25">
      <c r="A68" s="50" t="s">
        <v>80</v>
      </c>
      <c r="B68" s="4" t="s">
        <v>81</v>
      </c>
      <c r="C68" s="26">
        <f>'Halton S2'!C68+'Knowsley S2'!C68+'Liverpool S2'!C68+'Sefton S2'!C68+'St Helens S2'!C68+'Wirral S2'!C68</f>
        <v>54.20741185520253</v>
      </c>
      <c r="D68" s="27">
        <f>'Halton S2'!D68+'Knowsley S2'!D68+'Liverpool S2'!D68+'Sefton S2'!D68+'Sefton S2'!E68+'St Helens S2'!D68+'Wirral S2'!D68</f>
        <v>0</v>
      </c>
      <c r="E68" s="27">
        <f>'Halton S2'!E68+'Knowsley S2'!E68+'Liverpool S2'!E68+'Sefton S2'!F68+'St Helens S2'!E68+'Wirral S2'!E68</f>
        <v>0</v>
      </c>
      <c r="F68" s="27">
        <f>'Sefton S2'!G68+'St Helens S2'!F68</f>
        <v>0</v>
      </c>
      <c r="G68" s="28">
        <f t="shared" si="2"/>
        <v>54.20741185520253</v>
      </c>
      <c r="H68" s="7"/>
      <c r="I68" s="38">
        <f t="shared" si="3"/>
        <v>3.0059908556731948E-4</v>
      </c>
      <c r="J68" s="39">
        <f t="shared" si="3"/>
        <v>0</v>
      </c>
      <c r="K68" s="39">
        <f t="shared" si="3"/>
        <v>0</v>
      </c>
      <c r="L68" s="39">
        <f t="shared" si="3"/>
        <v>0</v>
      </c>
      <c r="M68" s="40">
        <f t="shared" si="3"/>
        <v>1.9071392450917225E-4</v>
      </c>
    </row>
    <row r="69" spans="1:13" ht="15" customHeight="1" x14ac:dyDescent="0.25">
      <c r="A69" s="52"/>
      <c r="B69" s="3" t="s">
        <v>82</v>
      </c>
      <c r="C69" s="32">
        <f>'Halton S2'!C69+'Knowsley S2'!C69+'Liverpool S2'!C69+'Sefton S2'!C69+'St Helens S2'!C69+'Wirral S2'!C69</f>
        <v>3086.1890785286205</v>
      </c>
      <c r="D69" s="33">
        <f>'Halton S2'!D69+'Knowsley S2'!D69+'Liverpool S2'!D69+'Sefton S2'!D69+'Sefton S2'!E69+'St Helens S2'!D69+'Wirral S2'!D69</f>
        <v>102.64401319741164</v>
      </c>
      <c r="E69" s="33">
        <f>'Halton S2'!E69+'Knowsley S2'!E69+'Liverpool S2'!E69+'Sefton S2'!F69+'St Helens S2'!E69+'Wirral S2'!E69</f>
        <v>1063.4455842867496</v>
      </c>
      <c r="F69" s="33">
        <f>'Sefton S2'!G69+'St Helens S2'!F69</f>
        <v>0.53257600394185756</v>
      </c>
      <c r="G69" s="34">
        <f t="shared" si="2"/>
        <v>4252.8112520167242</v>
      </c>
      <c r="H69" s="7"/>
      <c r="I69" s="41">
        <f t="shared" si="3"/>
        <v>1.7113999417120586E-2</v>
      </c>
      <c r="J69" s="42">
        <f t="shared" si="3"/>
        <v>1.8753607343940514E-3</v>
      </c>
      <c r="K69" s="42">
        <f t="shared" si="3"/>
        <v>2.2793532313157137E-2</v>
      </c>
      <c r="L69" s="42">
        <f t="shared" si="3"/>
        <v>2.1181290102167044E-4</v>
      </c>
      <c r="M69" s="43">
        <f t="shared" si="3"/>
        <v>1.4962351020103791E-2</v>
      </c>
    </row>
    <row r="70" spans="1:13" ht="16.5" thickBot="1" x14ac:dyDescent="0.3">
      <c r="A70" s="16" t="s">
        <v>83</v>
      </c>
      <c r="B70" s="6"/>
      <c r="C70" s="26">
        <f>'Halton S2'!C70+'Knowsley S2'!C70+'Liverpool S2'!C70+'Sefton S2'!C70+'St Helens S2'!C70+'Wirral S2'!C70</f>
        <v>9746.5797911222635</v>
      </c>
      <c r="D70" s="27">
        <f>'Halton S2'!D70+'Knowsley S2'!D70+'Liverpool S2'!D70+'Sefton S2'!D70+'Sefton S2'!E70+'St Helens S2'!D70+'Wirral S2'!D70</f>
        <v>283.21619951694413</v>
      </c>
      <c r="E70" s="27">
        <f>'Halton S2'!E70+'Knowsley S2'!E70+'Liverpool S2'!E70+'Sefton S2'!F70+'St Helens S2'!E70+'Wirral S2'!E70</f>
        <v>0</v>
      </c>
      <c r="F70" s="27">
        <f>'Sefton S2'!G70+'St Helens S2'!F70</f>
        <v>0</v>
      </c>
      <c r="G70" s="28">
        <f t="shared" si="2"/>
        <v>10029.795990639208</v>
      </c>
      <c r="H70" s="7"/>
      <c r="I70" s="38">
        <f t="shared" si="3"/>
        <v>5.4048198804368494E-2</v>
      </c>
      <c r="J70" s="39">
        <f t="shared" si="3"/>
        <v>5.1745106545754392E-3</v>
      </c>
      <c r="K70" s="39">
        <f t="shared" si="3"/>
        <v>0</v>
      </c>
      <c r="L70" s="39">
        <f t="shared" si="3"/>
        <v>0</v>
      </c>
      <c r="M70" s="40">
        <f t="shared" si="3"/>
        <v>3.5287088793514908E-2</v>
      </c>
    </row>
    <row r="71" spans="1:13" ht="15.75" thickBot="1" x14ac:dyDescent="0.3">
      <c r="A71" s="7"/>
      <c r="B71" s="7"/>
      <c r="C71" s="29">
        <f>SUM(C7:C70)</f>
        <v>180331.25999999998</v>
      </c>
      <c r="D71" s="30">
        <f t="shared" ref="D71:F71" si="4">SUM(D7:D70)</f>
        <v>54732.943542500368</v>
      </c>
      <c r="E71" s="30">
        <f t="shared" si="4"/>
        <v>46655.585000000006</v>
      </c>
      <c r="F71" s="30">
        <f t="shared" si="4"/>
        <v>2514.3700000000003</v>
      </c>
      <c r="G71" s="31">
        <f>SUM(G7:G70)</f>
        <v>284234.15854250046</v>
      </c>
      <c r="H71" s="7"/>
      <c r="I71" s="44">
        <f>SUM(I7:I70)</f>
        <v>1.0000000000000002</v>
      </c>
      <c r="J71" s="45">
        <f t="shared" ref="J71:M71" si="5">SUM(J7:J70)</f>
        <v>1.0000000000000007</v>
      </c>
      <c r="K71" s="45">
        <f t="shared" si="5"/>
        <v>1</v>
      </c>
      <c r="L71" s="45">
        <f t="shared" si="5"/>
        <v>0.99999999999999989</v>
      </c>
      <c r="M71" s="46">
        <f t="shared" si="5"/>
        <v>0.99999999999999944</v>
      </c>
    </row>
    <row r="72" spans="1:13" x14ac:dyDescent="0.25">
      <c r="A72" s="7"/>
      <c r="B72" s="7"/>
      <c r="C72" s="7"/>
      <c r="D72" s="7"/>
      <c r="E72" s="7"/>
      <c r="F72" s="7"/>
      <c r="G72" s="7"/>
      <c r="H72" s="7"/>
      <c r="I72" s="7"/>
      <c r="J72" s="7"/>
      <c r="K72" s="7"/>
      <c r="L72" s="7"/>
      <c r="M72" s="7"/>
    </row>
    <row r="73" spans="1:13" x14ac:dyDescent="0.25">
      <c r="A73" s="7"/>
      <c r="B73" s="7"/>
      <c r="C73" s="7"/>
      <c r="D73" s="7"/>
      <c r="E73" s="7"/>
      <c r="F73" s="7"/>
      <c r="G73" s="7"/>
      <c r="H73" s="7"/>
      <c r="I73" s="7"/>
      <c r="J73" s="7"/>
      <c r="K73" s="7"/>
    </row>
    <row r="74" spans="1:13" x14ac:dyDescent="0.25">
      <c r="A74" s="7"/>
      <c r="B74" s="7"/>
      <c r="C74" s="7"/>
      <c r="D74" s="7"/>
      <c r="E74" s="7"/>
      <c r="F74" s="7"/>
      <c r="G74" s="7"/>
      <c r="H74" s="7"/>
      <c r="I74" s="7"/>
      <c r="J74" s="7"/>
      <c r="K74" s="7"/>
    </row>
    <row r="75" spans="1:13" x14ac:dyDescent="0.25">
      <c r="A75" s="7"/>
      <c r="B75" s="7"/>
      <c r="C75" s="7"/>
      <c r="D75" s="7"/>
      <c r="E75" s="7"/>
      <c r="F75" s="7"/>
      <c r="G75" s="7"/>
      <c r="H75" s="7"/>
      <c r="I75" s="7"/>
      <c r="J75" s="7"/>
      <c r="K75" s="7"/>
    </row>
    <row r="76" spans="1:13" x14ac:dyDescent="0.25">
      <c r="A76" s="7"/>
      <c r="B76" s="7"/>
      <c r="C76" s="7"/>
      <c r="D76" s="7"/>
      <c r="E76" s="7"/>
      <c r="F76" s="7"/>
      <c r="G76" s="7"/>
      <c r="H76" s="7"/>
      <c r="I76" s="7"/>
      <c r="J76" s="7"/>
      <c r="K76" s="7"/>
    </row>
    <row r="77" spans="1:13" x14ac:dyDescent="0.25">
      <c r="A77" s="7"/>
      <c r="B77" s="7"/>
      <c r="C77" s="7"/>
      <c r="D77" s="7"/>
      <c r="E77" s="7"/>
      <c r="F77" s="7"/>
      <c r="G77" s="7"/>
      <c r="H77" s="7"/>
      <c r="I77" s="7"/>
      <c r="J77" s="7"/>
      <c r="K77" s="7"/>
    </row>
    <row r="78" spans="1:13" x14ac:dyDescent="0.25">
      <c r="A78" s="7"/>
      <c r="B78" s="7"/>
      <c r="C78" s="7"/>
      <c r="D78" s="7"/>
      <c r="E78" s="7"/>
      <c r="F78" s="7"/>
      <c r="G78" s="7"/>
      <c r="H78" s="7"/>
      <c r="I78" s="7"/>
      <c r="J78" s="7"/>
      <c r="K78" s="7"/>
    </row>
    <row r="79" spans="1:13" x14ac:dyDescent="0.25">
      <c r="A79" s="47" t="s">
        <v>94</v>
      </c>
      <c r="B79" s="7"/>
      <c r="C79" s="7"/>
      <c r="D79" s="7"/>
      <c r="E79" s="7"/>
      <c r="F79" s="7"/>
      <c r="G79" s="7"/>
      <c r="H79" s="7"/>
      <c r="I79" s="7"/>
      <c r="J79" s="7"/>
      <c r="K79" s="7"/>
    </row>
    <row r="80" spans="1:13" ht="51" customHeight="1" x14ac:dyDescent="0.25">
      <c r="A80" s="49" t="s">
        <v>95</v>
      </c>
      <c r="B80" s="49"/>
      <c r="C80" s="49"/>
      <c r="D80" s="49"/>
      <c r="E80" s="49"/>
      <c r="F80" s="49"/>
      <c r="G80" s="49"/>
      <c r="H80" s="49"/>
      <c r="I80" s="49"/>
      <c r="J80" s="49"/>
      <c r="K80" s="7"/>
    </row>
    <row r="81" spans="1:11" x14ac:dyDescent="0.25">
      <c r="A81" s="47" t="s">
        <v>96</v>
      </c>
      <c r="B81" s="7"/>
      <c r="C81" s="7"/>
      <c r="D81" s="7"/>
      <c r="E81" s="7"/>
      <c r="F81" s="7"/>
      <c r="G81" s="7"/>
      <c r="H81" s="7"/>
      <c r="I81" s="7"/>
      <c r="J81" s="7"/>
      <c r="K81" s="7"/>
    </row>
    <row r="82" spans="1:11" ht="34.5" customHeight="1" x14ac:dyDescent="0.25">
      <c r="A82" s="49" t="s">
        <v>97</v>
      </c>
      <c r="B82" s="49"/>
      <c r="C82" s="49"/>
      <c r="D82" s="49"/>
      <c r="E82" s="49"/>
      <c r="F82" s="49"/>
      <c r="G82" s="49"/>
      <c r="H82" s="49"/>
      <c r="I82" s="49"/>
      <c r="J82" s="49"/>
      <c r="K82" s="7"/>
    </row>
    <row r="83" spans="1:11" x14ac:dyDescent="0.25">
      <c r="A83" s="47" t="s">
        <v>98</v>
      </c>
      <c r="B83" s="7"/>
      <c r="C83" s="7"/>
      <c r="D83" s="7"/>
      <c r="E83" s="7"/>
      <c r="F83" s="7"/>
      <c r="G83" s="7"/>
      <c r="H83" s="7"/>
      <c r="I83" s="7"/>
      <c r="J83" s="7"/>
      <c r="K83" s="7"/>
    </row>
    <row r="84" spans="1:11" x14ac:dyDescent="0.25">
      <c r="A84" s="49" t="s">
        <v>99</v>
      </c>
      <c r="B84" s="49"/>
      <c r="C84" s="49"/>
      <c r="D84" s="49"/>
      <c r="E84" s="49"/>
      <c r="F84" s="49"/>
      <c r="G84" s="49"/>
      <c r="H84" s="49"/>
      <c r="I84" s="49"/>
      <c r="J84" s="49"/>
      <c r="K84" s="7"/>
    </row>
    <row r="85" spans="1:11" x14ac:dyDescent="0.25">
      <c r="A85" s="7"/>
      <c r="B85" s="7"/>
      <c r="C85" s="7"/>
      <c r="D85" s="7"/>
      <c r="E85" s="7"/>
      <c r="F85" s="7"/>
      <c r="G85" s="7"/>
      <c r="H85" s="7"/>
      <c r="I85" s="7"/>
      <c r="J85" s="7"/>
      <c r="K85" s="7"/>
    </row>
    <row r="86" spans="1:11" x14ac:dyDescent="0.25">
      <c r="A86" s="7"/>
      <c r="B86" s="7"/>
      <c r="C86" s="7"/>
      <c r="D86" s="7"/>
      <c r="E86" s="7"/>
      <c r="F86" s="7"/>
      <c r="G86" s="7"/>
      <c r="H86" s="7"/>
      <c r="I86" s="7"/>
      <c r="J86" s="7"/>
      <c r="K86" s="7"/>
    </row>
  </sheetData>
  <mergeCells count="20">
    <mergeCell ref="A60:A61"/>
    <mergeCell ref="A62:A64"/>
    <mergeCell ref="A65:A67"/>
    <mergeCell ref="A68:A69"/>
    <mergeCell ref="A80:J80"/>
    <mergeCell ref="A82:J82"/>
    <mergeCell ref="A84:J84"/>
    <mergeCell ref="A50:A52"/>
    <mergeCell ref="A7:A10"/>
    <mergeCell ref="A11:A16"/>
    <mergeCell ref="A17:A21"/>
    <mergeCell ref="A22:A26"/>
    <mergeCell ref="A27:A29"/>
    <mergeCell ref="A30:A32"/>
    <mergeCell ref="A33:A38"/>
    <mergeCell ref="A39:A41"/>
    <mergeCell ref="A42:A43"/>
    <mergeCell ref="A44:A46"/>
    <mergeCell ref="A47:A49"/>
    <mergeCell ref="A54:A5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86"/>
  <sheetViews>
    <sheetView tabSelected="1" workbookViewId="0">
      <pane xSplit="2" topLeftCell="C1" activePane="topRight" state="frozen"/>
      <selection pane="topRight" activeCell="A6" sqref="A6"/>
    </sheetView>
  </sheetViews>
  <sheetFormatPr defaultRowHeight="15" x14ac:dyDescent="0.25"/>
  <cols>
    <col min="1" max="1" width="23.5703125" bestFit="1" customWidth="1"/>
    <col min="2" max="2" width="55.5703125" bestFit="1" customWidth="1"/>
    <col min="3" max="3" width="14.42578125" bestFit="1" customWidth="1"/>
    <col min="4" max="4" width="12.28515625" bestFit="1" customWidth="1"/>
    <col min="5" max="5" width="13.42578125" bestFit="1" customWidth="1"/>
    <col min="6" max="6" width="11.140625" bestFit="1" customWidth="1"/>
    <col min="7" max="7" width="14.7109375" bestFit="1" customWidth="1"/>
    <col min="9" max="9" width="16.7109375" customWidth="1"/>
    <col min="10" max="11" width="14.28515625" bestFit="1" customWidth="1"/>
    <col min="12" max="12" width="14.28515625" customWidth="1"/>
    <col min="13" max="13" width="14.28515625" bestFit="1" customWidth="1"/>
  </cols>
  <sheetData>
    <row r="3" spans="1:13" x14ac:dyDescent="0.25">
      <c r="A3" s="7"/>
      <c r="B3" s="7"/>
      <c r="C3" s="9" t="s">
        <v>84</v>
      </c>
      <c r="D3" s="9"/>
      <c r="E3" s="7"/>
      <c r="F3" s="7"/>
      <c r="G3" s="7"/>
      <c r="H3" s="7"/>
      <c r="I3" s="9" t="s">
        <v>85</v>
      </c>
      <c r="J3" s="9"/>
      <c r="K3" s="7"/>
      <c r="L3" s="7"/>
      <c r="M3" s="7"/>
    </row>
    <row r="4" spans="1:13" ht="15.75" thickBot="1" x14ac:dyDescent="0.3">
      <c r="A4" s="7"/>
      <c r="B4" s="7"/>
      <c r="C4" s="9"/>
      <c r="D4" s="9"/>
      <c r="E4" s="7"/>
      <c r="F4" s="7"/>
      <c r="G4" s="7"/>
      <c r="H4" s="7"/>
      <c r="I4" s="9"/>
      <c r="J4" s="9"/>
      <c r="K4" s="7"/>
      <c r="L4" s="7"/>
      <c r="M4" s="7"/>
    </row>
    <row r="5" spans="1:13" ht="15.75" thickBot="1" x14ac:dyDescent="0.3">
      <c r="A5" s="7"/>
      <c r="B5" s="7"/>
      <c r="C5" s="20" t="s">
        <v>91</v>
      </c>
      <c r="D5" s="21" t="s">
        <v>87</v>
      </c>
      <c r="E5" s="21" t="s">
        <v>86</v>
      </c>
      <c r="F5" s="21" t="s">
        <v>52</v>
      </c>
      <c r="G5" s="22" t="s">
        <v>90</v>
      </c>
      <c r="H5" s="7"/>
      <c r="I5" s="20" t="str">
        <f>C5</f>
        <v>Residual waste</v>
      </c>
      <c r="J5" s="21" t="str">
        <f t="shared" ref="J5:M5" si="0">D5</f>
        <v>Dry recycling</v>
      </c>
      <c r="K5" s="21" t="str">
        <f t="shared" si="0"/>
        <v>Garden waste</v>
      </c>
      <c r="L5" s="21" t="str">
        <f t="shared" si="0"/>
        <v>Food waste</v>
      </c>
      <c r="M5" s="22" t="str">
        <f t="shared" si="0"/>
        <v>Kerbside waste</v>
      </c>
    </row>
    <row r="6" spans="1:13" ht="15.75" thickBot="1" x14ac:dyDescent="0.3">
      <c r="A6" s="13" t="s">
        <v>0</v>
      </c>
      <c r="B6" s="13" t="s">
        <v>1</v>
      </c>
      <c r="C6" s="17" t="s">
        <v>92</v>
      </c>
      <c r="D6" s="18" t="s">
        <v>92</v>
      </c>
      <c r="E6" s="18" t="s">
        <v>92</v>
      </c>
      <c r="F6" s="18" t="s">
        <v>92</v>
      </c>
      <c r="G6" s="19" t="s">
        <v>92</v>
      </c>
      <c r="H6" s="7"/>
      <c r="I6" s="17" t="s">
        <v>93</v>
      </c>
      <c r="J6" s="18" t="s">
        <v>93</v>
      </c>
      <c r="K6" s="18" t="s">
        <v>93</v>
      </c>
      <c r="L6" s="18" t="s">
        <v>93</v>
      </c>
      <c r="M6" s="19" t="s">
        <v>93</v>
      </c>
    </row>
    <row r="7" spans="1:13" x14ac:dyDescent="0.25">
      <c r="A7" s="53" t="s">
        <v>2</v>
      </c>
      <c r="B7" s="1" t="s">
        <v>3</v>
      </c>
      <c r="C7" s="23">
        <f>'MHWP S1'!C7+'MHWP S2'!C7</f>
        <v>4047.2709323505342</v>
      </c>
      <c r="D7" s="24">
        <f>'MHWP S1'!D7+'MHWP S2'!D7</f>
        <v>15875.275482421126</v>
      </c>
      <c r="E7" s="24">
        <f>'MHWP S1'!E7+'MHWP S2'!E7</f>
        <v>1.3274028886695974</v>
      </c>
      <c r="F7" s="24">
        <f>'MHWP S1'!F7+'MHWP S2'!F7</f>
        <v>1.6846687479223574</v>
      </c>
      <c r="G7" s="25">
        <f>'MHWP S1'!G7+'MHWP S2'!G7</f>
        <v>19925.558486408252</v>
      </c>
      <c r="H7" s="7"/>
      <c r="I7" s="35">
        <f t="shared" ref="I7:M38" si="1">C7/C$71</f>
        <v>1.1239670844794639E-2</v>
      </c>
      <c r="J7" s="36">
        <f t="shared" si="1"/>
        <v>0.14190883519302663</v>
      </c>
      <c r="K7" s="36">
        <f t="shared" si="1"/>
        <v>1.9327814449156625E-5</v>
      </c>
      <c r="L7" s="36">
        <f t="shared" si="1"/>
        <v>3.2944738715867759E-4</v>
      </c>
      <c r="M7" s="37">
        <f t="shared" si="1"/>
        <v>3.6510443483639868E-2</v>
      </c>
    </row>
    <row r="8" spans="1:13" x14ac:dyDescent="0.25">
      <c r="A8" s="54"/>
      <c r="B8" s="2" t="s">
        <v>4</v>
      </c>
      <c r="C8" s="26">
        <f>'MHWP S1'!C8+'MHWP S2'!C8</f>
        <v>3283.359816520715</v>
      </c>
      <c r="D8" s="27">
        <f>'MHWP S1'!D8+'MHWP S2'!D8</f>
        <v>10054.376797276334</v>
      </c>
      <c r="E8" s="27">
        <f>'MHWP S1'!E8+'MHWP S2'!E8</f>
        <v>0</v>
      </c>
      <c r="F8" s="27">
        <f>'MHWP S1'!F8+'MHWP S2'!F8</f>
        <v>0</v>
      </c>
      <c r="G8" s="28">
        <f>'MHWP S1'!G8+'MHWP S2'!G8</f>
        <v>13337.736613797048</v>
      </c>
      <c r="H8" s="7"/>
      <c r="I8" s="38">
        <f t="shared" si="1"/>
        <v>9.1182142781050437E-3</v>
      </c>
      <c r="J8" s="39">
        <f t="shared" si="1"/>
        <v>8.9875914372207003E-2</v>
      </c>
      <c r="K8" s="39">
        <f t="shared" si="1"/>
        <v>0</v>
      </c>
      <c r="L8" s="39">
        <f t="shared" si="1"/>
        <v>0</v>
      </c>
      <c r="M8" s="40">
        <f t="shared" si="1"/>
        <v>2.4439298861805257E-2</v>
      </c>
    </row>
    <row r="9" spans="1:13" x14ac:dyDescent="0.25">
      <c r="A9" s="54"/>
      <c r="B9" s="2" t="s">
        <v>5</v>
      </c>
      <c r="C9" s="26">
        <f>'MHWP S1'!C9+'MHWP S2'!C9</f>
        <v>10848.914008241994</v>
      </c>
      <c r="D9" s="27">
        <f>'MHWP S1'!D9+'MHWP S2'!D9</f>
        <v>4499.6434619728216</v>
      </c>
      <c r="E9" s="27">
        <f>'MHWP S1'!E9+'MHWP S2'!E9</f>
        <v>98.078957913369678</v>
      </c>
      <c r="F9" s="27">
        <f>'MHWP S1'!F9+'MHWP S2'!F9</f>
        <v>0</v>
      </c>
      <c r="G9" s="28">
        <f>'MHWP S1'!G9+'MHWP S2'!G9</f>
        <v>15446.636428128186</v>
      </c>
      <c r="H9" s="7"/>
      <c r="I9" s="38">
        <f t="shared" si="1"/>
        <v>3.0128504988744011E-2</v>
      </c>
      <c r="J9" s="39">
        <f t="shared" si="1"/>
        <v>4.0222241382805779E-2</v>
      </c>
      <c r="K9" s="39">
        <f t="shared" si="1"/>
        <v>1.4280908351918585E-3</v>
      </c>
      <c r="L9" s="39">
        <f t="shared" si="1"/>
        <v>0</v>
      </c>
      <c r="M9" s="40">
        <f t="shared" si="1"/>
        <v>2.8303525178789909E-2</v>
      </c>
    </row>
    <row r="10" spans="1:13" x14ac:dyDescent="0.25">
      <c r="A10" s="55"/>
      <c r="B10" s="3" t="s">
        <v>6</v>
      </c>
      <c r="C10" s="32">
        <f>'MHWP S1'!C10+'MHWP S2'!C10</f>
        <v>16960.194270680287</v>
      </c>
      <c r="D10" s="33">
        <f>'MHWP S1'!D10+'MHWP S2'!D10</f>
        <v>957.68647888561122</v>
      </c>
      <c r="E10" s="33">
        <f>'MHWP S1'!E10+'MHWP S2'!E10</f>
        <v>32.853221494572537</v>
      </c>
      <c r="F10" s="33">
        <f>'MHWP S1'!F10+'MHWP S2'!F10</f>
        <v>14.112720244886606</v>
      </c>
      <c r="G10" s="34">
        <f>'MHWP S1'!G10+'MHWP S2'!G10</f>
        <v>17964.846691305363</v>
      </c>
      <c r="H10" s="7"/>
      <c r="I10" s="41">
        <f t="shared" si="1"/>
        <v>4.7100133460921484E-2</v>
      </c>
      <c r="J10" s="42">
        <f t="shared" si="1"/>
        <v>8.5607442119197512E-3</v>
      </c>
      <c r="K10" s="42">
        <f t="shared" si="1"/>
        <v>4.7836340761662647E-4</v>
      </c>
      <c r="L10" s="42">
        <f t="shared" si="1"/>
        <v>2.7598296793439094E-3</v>
      </c>
      <c r="M10" s="43">
        <f t="shared" si="1"/>
        <v>3.2917748341285837E-2</v>
      </c>
    </row>
    <row r="11" spans="1:13" x14ac:dyDescent="0.25">
      <c r="A11" s="56" t="s">
        <v>7</v>
      </c>
      <c r="B11" s="4" t="s">
        <v>8</v>
      </c>
      <c r="C11" s="26">
        <f>'MHWP S1'!C11+'MHWP S2'!C11</f>
        <v>2774.1085731728899</v>
      </c>
      <c r="D11" s="27">
        <f>'MHWP S1'!D11+'MHWP S2'!D11</f>
        <v>8304.1296611268099</v>
      </c>
      <c r="E11" s="27">
        <f>'MHWP S1'!E11+'MHWP S2'!E11</f>
        <v>0</v>
      </c>
      <c r="F11" s="27">
        <f>'MHWP S1'!F11+'MHWP S2'!F11</f>
        <v>0</v>
      </c>
      <c r="G11" s="28">
        <f>'MHWP S1'!G11+'MHWP S2'!G11</f>
        <v>11078.238234299701</v>
      </c>
      <c r="H11" s="7"/>
      <c r="I11" s="38">
        <f t="shared" si="1"/>
        <v>7.7039733122283788E-3</v>
      </c>
      <c r="J11" s="39">
        <f t="shared" si="1"/>
        <v>7.4230483043097858E-2</v>
      </c>
      <c r="K11" s="39">
        <f t="shared" si="1"/>
        <v>0</v>
      </c>
      <c r="L11" s="39">
        <f t="shared" si="1"/>
        <v>0</v>
      </c>
      <c r="M11" s="40">
        <f t="shared" si="1"/>
        <v>2.0299124424923803E-2</v>
      </c>
    </row>
    <row r="12" spans="1:13" x14ac:dyDescent="0.25">
      <c r="A12" s="54"/>
      <c r="B12" s="2" t="s">
        <v>9</v>
      </c>
      <c r="C12" s="26">
        <f>'MHWP S1'!C12+'MHWP S2'!C12</f>
        <v>11037.755553031444</v>
      </c>
      <c r="D12" s="27">
        <f>'MHWP S1'!D12+'MHWP S2'!D12</f>
        <v>9596.1030776795797</v>
      </c>
      <c r="E12" s="27">
        <f>'MHWP S1'!E12+'MHWP S2'!E12</f>
        <v>34.38421864660841</v>
      </c>
      <c r="F12" s="27">
        <f>'MHWP S1'!F12+'MHWP S2'!F12</f>
        <v>7.608228627740822E-2</v>
      </c>
      <c r="G12" s="28">
        <f>'MHWP S1'!G12+'MHWP S2'!G12</f>
        <v>20668.318931643909</v>
      </c>
      <c r="H12" s="7"/>
      <c r="I12" s="38">
        <f t="shared" si="1"/>
        <v>3.0652936597285536E-2</v>
      </c>
      <c r="J12" s="39">
        <f t="shared" si="1"/>
        <v>8.5779412877189598E-2</v>
      </c>
      <c r="K12" s="39">
        <f t="shared" si="1"/>
        <v>5.0065568159713162E-4</v>
      </c>
      <c r="L12" s="39">
        <f t="shared" si="1"/>
        <v>1.487836137167177E-5</v>
      </c>
      <c r="M12" s="40">
        <f t="shared" si="1"/>
        <v>3.7871434859422778E-2</v>
      </c>
    </row>
    <row r="13" spans="1:13" x14ac:dyDescent="0.25">
      <c r="A13" s="54"/>
      <c r="B13" s="2" t="s">
        <v>10</v>
      </c>
      <c r="C13" s="26">
        <f>'MHWP S1'!C13+'MHWP S2'!C13</f>
        <v>945.83633077985905</v>
      </c>
      <c r="D13" s="27">
        <f>'MHWP S1'!D13+'MHWP S2'!D13</f>
        <v>300.87033320587648</v>
      </c>
      <c r="E13" s="27">
        <f>'MHWP S1'!E13+'MHWP S2'!E13</f>
        <v>0</v>
      </c>
      <c r="F13" s="27">
        <f>'MHWP S1'!F13+'MHWP S2'!F13</f>
        <v>0</v>
      </c>
      <c r="G13" s="28">
        <f>'MHWP S1'!G13+'MHWP S2'!G13</f>
        <v>1246.7066639857358</v>
      </c>
      <c r="H13" s="7"/>
      <c r="I13" s="38">
        <f t="shared" si="1"/>
        <v>2.6266808446252982E-3</v>
      </c>
      <c r="J13" s="39">
        <f t="shared" si="1"/>
        <v>2.6894751260639021E-3</v>
      </c>
      <c r="K13" s="39">
        <f t="shared" si="1"/>
        <v>0</v>
      </c>
      <c r="L13" s="39">
        <f t="shared" si="1"/>
        <v>0</v>
      </c>
      <c r="M13" s="40">
        <f t="shared" si="1"/>
        <v>2.2843933447174039E-3</v>
      </c>
    </row>
    <row r="14" spans="1:13" x14ac:dyDescent="0.25">
      <c r="A14" s="54"/>
      <c r="B14" s="2" t="s">
        <v>11</v>
      </c>
      <c r="C14" s="26">
        <f>'MHWP S1'!C14+'MHWP S2'!C14</f>
        <v>775.86014596391988</v>
      </c>
      <c r="D14" s="27">
        <f>'MHWP S1'!D14+'MHWP S2'!D14</f>
        <v>1322.8171892441999</v>
      </c>
      <c r="E14" s="27">
        <f>'MHWP S1'!E14+'MHWP S2'!E14</f>
        <v>0</v>
      </c>
      <c r="F14" s="27">
        <f>'MHWP S1'!F14+'MHWP S2'!F14</f>
        <v>0</v>
      </c>
      <c r="G14" s="28">
        <f>'MHWP S1'!G14+'MHWP S2'!G14</f>
        <v>2098.67733520812</v>
      </c>
      <c r="H14" s="7"/>
      <c r="I14" s="38">
        <f t="shared" si="1"/>
        <v>2.1546402027413144E-3</v>
      </c>
      <c r="J14" s="39">
        <f t="shared" si="1"/>
        <v>1.1824641827905397E-2</v>
      </c>
      <c r="K14" s="39">
        <f t="shared" si="1"/>
        <v>0</v>
      </c>
      <c r="L14" s="39">
        <f t="shared" si="1"/>
        <v>0</v>
      </c>
      <c r="M14" s="40">
        <f t="shared" si="1"/>
        <v>3.8454952361701173E-3</v>
      </c>
    </row>
    <row r="15" spans="1:13" x14ac:dyDescent="0.25">
      <c r="A15" s="54"/>
      <c r="B15" s="2" t="s">
        <v>12</v>
      </c>
      <c r="C15" s="26">
        <f>'MHWP S1'!C15+'MHWP S2'!C15</f>
        <v>2376.2889912778396</v>
      </c>
      <c r="D15" s="27">
        <f>'MHWP S1'!D15+'MHWP S2'!D15</f>
        <v>890.66141764465374</v>
      </c>
      <c r="E15" s="27">
        <f>'MHWP S1'!E15+'MHWP S2'!E15</f>
        <v>0.26413521357106218</v>
      </c>
      <c r="F15" s="27">
        <f>'MHWP S1'!F15+'MHWP S2'!F15</f>
        <v>0</v>
      </c>
      <c r="G15" s="28">
        <f>'MHWP S1'!G15+'MHWP S2'!G15</f>
        <v>3267.2145441360644</v>
      </c>
      <c r="H15" s="7"/>
      <c r="I15" s="38">
        <f t="shared" si="1"/>
        <v>6.5991890685115004E-3</v>
      </c>
      <c r="J15" s="39">
        <f t="shared" si="1"/>
        <v>7.9616082548790244E-3</v>
      </c>
      <c r="K15" s="39">
        <f t="shared" si="1"/>
        <v>3.845973548020933E-6</v>
      </c>
      <c r="L15" s="39">
        <f t="shared" si="1"/>
        <v>0</v>
      </c>
      <c r="M15" s="40">
        <f t="shared" si="1"/>
        <v>5.9866553825316908E-3</v>
      </c>
    </row>
    <row r="16" spans="1:13" x14ac:dyDescent="0.25">
      <c r="A16" s="55"/>
      <c r="B16" s="3" t="s">
        <v>13</v>
      </c>
      <c r="C16" s="32">
        <f>'MHWP S1'!C16+'MHWP S2'!C16</f>
        <v>294.62781339138132</v>
      </c>
      <c r="D16" s="33">
        <f>'MHWP S1'!D16+'MHWP S2'!D16</f>
        <v>238.0569853707762</v>
      </c>
      <c r="E16" s="33">
        <f>'MHWP S1'!E16+'MHWP S2'!E16</f>
        <v>0</v>
      </c>
      <c r="F16" s="33">
        <f>'MHWP S1'!F16+'MHWP S2'!F16</f>
        <v>0</v>
      </c>
      <c r="G16" s="34">
        <f>'MHWP S1'!G16+'MHWP S2'!G16</f>
        <v>532.68479876215758</v>
      </c>
      <c r="H16" s="7"/>
      <c r="I16" s="41">
        <f t="shared" si="1"/>
        <v>8.182105175542257E-4</v>
      </c>
      <c r="J16" s="42">
        <f t="shared" si="1"/>
        <v>2.1279876082111369E-3</v>
      </c>
      <c r="K16" s="42">
        <f t="shared" si="1"/>
        <v>0</v>
      </c>
      <c r="L16" s="42">
        <f t="shared" si="1"/>
        <v>0</v>
      </c>
      <c r="M16" s="43">
        <f t="shared" si="1"/>
        <v>9.7606088446987337E-4</v>
      </c>
    </row>
    <row r="17" spans="1:13" x14ac:dyDescent="0.25">
      <c r="A17" s="56" t="s">
        <v>14</v>
      </c>
      <c r="B17" s="4" t="s">
        <v>15</v>
      </c>
      <c r="C17" s="26">
        <f>'MHWP S1'!C17+'MHWP S2'!C17</f>
        <v>4588.8543667410449</v>
      </c>
      <c r="D17" s="27">
        <f>'MHWP S1'!D17+'MHWP S2'!D17</f>
        <v>4802.1326292508784</v>
      </c>
      <c r="E17" s="27">
        <f>'MHWP S1'!E17+'MHWP S2'!E17</f>
        <v>7.3784934297080182</v>
      </c>
      <c r="F17" s="27">
        <f>'MHWP S1'!F17+'MHWP S2'!F17</f>
        <v>0</v>
      </c>
      <c r="G17" s="28">
        <f>'MHWP S1'!G17+'MHWP S2'!G17</f>
        <v>9398.3654894216306</v>
      </c>
      <c r="H17" s="7"/>
      <c r="I17" s="38">
        <f t="shared" si="1"/>
        <v>1.2743701496384227E-2</v>
      </c>
      <c r="J17" s="39">
        <f t="shared" si="1"/>
        <v>4.2926187240908832E-2</v>
      </c>
      <c r="K17" s="39">
        <f t="shared" si="1"/>
        <v>1.0743546902075095E-4</v>
      </c>
      <c r="L17" s="39">
        <f t="shared" si="1"/>
        <v>0</v>
      </c>
      <c r="M17" s="40">
        <f t="shared" si="1"/>
        <v>1.7221022551221515E-2</v>
      </c>
    </row>
    <row r="18" spans="1:13" x14ac:dyDescent="0.25">
      <c r="A18" s="54"/>
      <c r="B18" s="2" t="s">
        <v>16</v>
      </c>
      <c r="C18" s="26">
        <f>'MHWP S1'!C18+'MHWP S2'!C18</f>
        <v>503.29595374764898</v>
      </c>
      <c r="D18" s="27">
        <f>'MHWP S1'!D18+'MHWP S2'!D18</f>
        <v>399.02884090157011</v>
      </c>
      <c r="E18" s="27">
        <f>'MHWP S1'!E18+'MHWP S2'!E18</f>
        <v>0.88045071190354052</v>
      </c>
      <c r="F18" s="27">
        <f>'MHWP S1'!F18+'MHWP S2'!F18</f>
        <v>0</v>
      </c>
      <c r="G18" s="28">
        <f>'MHWP S1'!G18+'MHWP S2'!G18</f>
        <v>903.20524536112271</v>
      </c>
      <c r="H18" s="7"/>
      <c r="I18" s="38">
        <f t="shared" si="1"/>
        <v>1.3977025388698684E-3</v>
      </c>
      <c r="J18" s="39">
        <f t="shared" si="1"/>
        <v>3.5669124660839845E-3</v>
      </c>
      <c r="K18" s="39">
        <f t="shared" si="1"/>
        <v>1.2819911826736441E-5</v>
      </c>
      <c r="L18" s="39">
        <f t="shared" si="1"/>
        <v>0</v>
      </c>
      <c r="M18" s="40">
        <f t="shared" si="1"/>
        <v>1.654981168401299E-3</v>
      </c>
    </row>
    <row r="19" spans="1:13" x14ac:dyDescent="0.25">
      <c r="A19" s="54"/>
      <c r="B19" s="2" t="s">
        <v>17</v>
      </c>
      <c r="C19" s="26">
        <f>'MHWP S1'!C19+'MHWP S2'!C19</f>
        <v>1374.6652065015458</v>
      </c>
      <c r="D19" s="27">
        <f>'MHWP S1'!D19+'MHWP S2'!D19</f>
        <v>2103.0841164614876</v>
      </c>
      <c r="E19" s="27">
        <f>'MHWP S1'!E19+'MHWP S2'!E19</f>
        <v>1.6592536108369969</v>
      </c>
      <c r="F19" s="27">
        <f>'MHWP S1'!F19+'MHWP S2'!F19</f>
        <v>0</v>
      </c>
      <c r="G19" s="28">
        <f>'MHWP S1'!G19+'MHWP S2'!G19</f>
        <v>3479.4085765738701</v>
      </c>
      <c r="H19" s="7"/>
      <c r="I19" s="38">
        <f t="shared" si="1"/>
        <v>3.8175809579161705E-3</v>
      </c>
      <c r="J19" s="39">
        <f t="shared" si="1"/>
        <v>1.8799435487622133E-2</v>
      </c>
      <c r="K19" s="39">
        <f t="shared" si="1"/>
        <v>2.4159768061445784E-5</v>
      </c>
      <c r="L19" s="39">
        <f t="shared" si="1"/>
        <v>0</v>
      </c>
      <c r="M19" s="40">
        <f t="shared" si="1"/>
        <v>6.3754674820354906E-3</v>
      </c>
    </row>
    <row r="20" spans="1:13" x14ac:dyDescent="0.25">
      <c r="A20" s="54"/>
      <c r="B20" s="2" t="s">
        <v>18</v>
      </c>
      <c r="C20" s="26">
        <f>'MHWP S1'!C20+'MHWP S2'!C20</f>
        <v>1447.0697585386683</v>
      </c>
      <c r="D20" s="27">
        <f>'MHWP S1'!D20+'MHWP S2'!D20</f>
        <v>1406.964250998129</v>
      </c>
      <c r="E20" s="27">
        <f>'MHWP S1'!E20+'MHWP S2'!E20</f>
        <v>0</v>
      </c>
      <c r="F20" s="27">
        <f>'MHWP S1'!F20+'MHWP S2'!F20</f>
        <v>0</v>
      </c>
      <c r="G20" s="28">
        <f>'MHWP S1'!G20+'MHWP S2'!G20</f>
        <v>2854.0340095367974</v>
      </c>
      <c r="H20" s="7"/>
      <c r="I20" s="38">
        <f t="shared" si="1"/>
        <v>4.0186555452528354E-3</v>
      </c>
      <c r="J20" s="39">
        <f t="shared" si="1"/>
        <v>1.2576831075370011E-2</v>
      </c>
      <c r="K20" s="39">
        <f t="shared" si="1"/>
        <v>0</v>
      </c>
      <c r="L20" s="39">
        <f t="shared" si="1"/>
        <v>0</v>
      </c>
      <c r="M20" s="40">
        <f t="shared" si="1"/>
        <v>5.229567215225525E-3</v>
      </c>
    </row>
    <row r="21" spans="1:13" x14ac:dyDescent="0.25">
      <c r="A21" s="55"/>
      <c r="B21" s="3" t="s">
        <v>19</v>
      </c>
      <c r="C21" s="32">
        <f>'MHWP S1'!C21+'MHWP S2'!C21</f>
        <v>730.50661820495532</v>
      </c>
      <c r="D21" s="33">
        <f>'MHWP S1'!D21+'MHWP S2'!D21</f>
        <v>342.86607458539925</v>
      </c>
      <c r="E21" s="33">
        <f>'MHWP S1'!E21+'MHWP S2'!E21</f>
        <v>0</v>
      </c>
      <c r="F21" s="33">
        <f>'MHWP S1'!F21+'MHWP S2'!F21</f>
        <v>0</v>
      </c>
      <c r="G21" s="34">
        <f>'MHWP S1'!G21+'MHWP S2'!G21</f>
        <v>1073.3726927903544</v>
      </c>
      <c r="H21" s="7"/>
      <c r="I21" s="41">
        <f t="shared" si="1"/>
        <v>2.0286889797612984E-3</v>
      </c>
      <c r="J21" s="42">
        <f t="shared" si="1"/>
        <v>3.064874390715074E-3</v>
      </c>
      <c r="K21" s="42">
        <f t="shared" si="1"/>
        <v>0</v>
      </c>
      <c r="L21" s="42">
        <f t="shared" si="1"/>
        <v>0</v>
      </c>
      <c r="M21" s="43">
        <f t="shared" si="1"/>
        <v>1.9667861788534879E-3</v>
      </c>
    </row>
    <row r="22" spans="1:13" x14ac:dyDescent="0.25">
      <c r="A22" s="56" t="s">
        <v>20</v>
      </c>
      <c r="B22" s="4" t="s">
        <v>21</v>
      </c>
      <c r="C22" s="26">
        <f>'MHWP S1'!C22+'MHWP S2'!C22</f>
        <v>4672.6770913403561</v>
      </c>
      <c r="D22" s="27">
        <f>'MHWP S1'!D22+'MHWP S2'!D22</f>
        <v>869.58698734943323</v>
      </c>
      <c r="E22" s="27">
        <f>'MHWP S1'!E22+'MHWP S2'!E22</f>
        <v>20.123482802392939</v>
      </c>
      <c r="F22" s="27">
        <f>'MHWP S1'!F22+'MHWP S2'!F22</f>
        <v>0.40721844293272869</v>
      </c>
      <c r="G22" s="28">
        <f>'MHWP S1'!G22+'MHWP S2'!G22</f>
        <v>5562.794779935115</v>
      </c>
      <c r="H22" s="7"/>
      <c r="I22" s="38">
        <f t="shared" si="1"/>
        <v>1.2976485475899767E-2</v>
      </c>
      <c r="J22" s="39">
        <f t="shared" si="1"/>
        <v>7.773224257457188E-3</v>
      </c>
      <c r="K22" s="39">
        <f t="shared" si="1"/>
        <v>2.9301046803150094E-4</v>
      </c>
      <c r="L22" s="39">
        <f t="shared" si="1"/>
        <v>7.963408366924577E-5</v>
      </c>
      <c r="M22" s="40">
        <f t="shared" si="1"/>
        <v>1.0192944130647469E-2</v>
      </c>
    </row>
    <row r="23" spans="1:13" x14ac:dyDescent="0.25">
      <c r="A23" s="54"/>
      <c r="B23" s="2" t="s">
        <v>22</v>
      </c>
      <c r="C23" s="26">
        <f>'MHWP S1'!C23+'MHWP S2'!C23</f>
        <v>3275.1378619752122</v>
      </c>
      <c r="D23" s="27">
        <f>'MHWP S1'!D23+'MHWP S2'!D23</f>
        <v>659.48909091496205</v>
      </c>
      <c r="E23" s="27">
        <f>'MHWP S1'!E23+'MHWP S2'!E23</f>
        <v>0</v>
      </c>
      <c r="F23" s="27">
        <f>'MHWP S1'!F23+'MHWP S2'!F23</f>
        <v>0</v>
      </c>
      <c r="G23" s="28">
        <f>'MHWP S1'!G23+'MHWP S2'!G23</f>
        <v>3934.6269528901739</v>
      </c>
      <c r="H23" s="7"/>
      <c r="I23" s="38">
        <f t="shared" si="1"/>
        <v>9.0953810988252358E-3</v>
      </c>
      <c r="J23" s="39">
        <f t="shared" si="1"/>
        <v>5.8951625008259309E-3</v>
      </c>
      <c r="K23" s="39">
        <f t="shared" si="1"/>
        <v>0</v>
      </c>
      <c r="L23" s="39">
        <f t="shared" si="1"/>
        <v>0</v>
      </c>
      <c r="M23" s="40">
        <f t="shared" si="1"/>
        <v>7.20958336453624E-3</v>
      </c>
    </row>
    <row r="24" spans="1:13" x14ac:dyDescent="0.25">
      <c r="A24" s="54"/>
      <c r="B24" s="2" t="s">
        <v>23</v>
      </c>
      <c r="C24" s="26">
        <f>'MHWP S1'!C24+'MHWP S2'!C24</f>
        <v>2710.926331249847</v>
      </c>
      <c r="D24" s="27">
        <f>'MHWP S1'!D24+'MHWP S2'!D24</f>
        <v>454.18562213062438</v>
      </c>
      <c r="E24" s="27">
        <f>'MHWP S1'!E24+'MHWP S2'!E24</f>
        <v>0</v>
      </c>
      <c r="F24" s="27">
        <f>'MHWP S1'!F24+'MHWP S2'!F24</f>
        <v>0</v>
      </c>
      <c r="G24" s="28">
        <f>'MHWP S1'!G24+'MHWP S2'!G24</f>
        <v>3165.1119533804713</v>
      </c>
      <c r="H24" s="7"/>
      <c r="I24" s="38">
        <f t="shared" si="1"/>
        <v>7.5285099903205583E-3</v>
      </c>
      <c r="J24" s="39">
        <f t="shared" si="1"/>
        <v>4.0599580567497262E-3</v>
      </c>
      <c r="K24" s="39">
        <f t="shared" si="1"/>
        <v>0</v>
      </c>
      <c r="L24" s="39">
        <f t="shared" si="1"/>
        <v>0</v>
      </c>
      <c r="M24" s="40">
        <f t="shared" si="1"/>
        <v>5.7995684874838993E-3</v>
      </c>
    </row>
    <row r="25" spans="1:13" x14ac:dyDescent="0.25">
      <c r="A25" s="54"/>
      <c r="B25" s="2" t="s">
        <v>24</v>
      </c>
      <c r="C25" s="26">
        <f>'MHWP S1'!C25+'MHWP S2'!C25</f>
        <v>6456.1575220763261</v>
      </c>
      <c r="D25" s="27">
        <f>'MHWP S1'!D25+'MHWP S2'!D25</f>
        <v>1221.8361349858546</v>
      </c>
      <c r="E25" s="27">
        <f>'MHWP S1'!E25+'MHWP S2'!E25</f>
        <v>42.024140112867492</v>
      </c>
      <c r="F25" s="27">
        <f>'MHWP S1'!F25+'MHWP S2'!F25</f>
        <v>0</v>
      </c>
      <c r="G25" s="28">
        <f>'MHWP S1'!G25+'MHWP S2'!G25</f>
        <v>7720.0177971750491</v>
      </c>
      <c r="H25" s="7"/>
      <c r="I25" s="38">
        <f t="shared" si="1"/>
        <v>1.79293866615792E-2</v>
      </c>
      <c r="J25" s="39">
        <f t="shared" si="1"/>
        <v>1.0921973789027364E-2</v>
      </c>
      <c r="K25" s="39">
        <f t="shared" si="1"/>
        <v>6.1189770597902884E-4</v>
      </c>
      <c r="L25" s="39">
        <f t="shared" si="1"/>
        <v>0</v>
      </c>
      <c r="M25" s="40">
        <f t="shared" si="1"/>
        <v>1.4145715095951692E-2</v>
      </c>
    </row>
    <row r="26" spans="1:13" x14ac:dyDescent="0.25">
      <c r="A26" s="55"/>
      <c r="B26" s="3" t="s">
        <v>25</v>
      </c>
      <c r="C26" s="32">
        <f>'MHWP S1'!C26+'MHWP S2'!C26</f>
        <v>1171.3510849316033</v>
      </c>
      <c r="D26" s="33">
        <f>'MHWP S1'!D26+'MHWP S2'!D26</f>
        <v>1013.6848811200599</v>
      </c>
      <c r="E26" s="33">
        <f>'MHWP S1'!E26+'MHWP S2'!E26</f>
        <v>0</v>
      </c>
      <c r="F26" s="33">
        <f>'MHWP S1'!F26+'MHWP S2'!F26</f>
        <v>0.88230662635424539</v>
      </c>
      <c r="G26" s="34">
        <f>'MHWP S1'!G26+'MHWP S2'!G26</f>
        <v>2185.9182726780173</v>
      </c>
      <c r="H26" s="7"/>
      <c r="I26" s="41">
        <f t="shared" si="1"/>
        <v>3.2529575752118286E-3</v>
      </c>
      <c r="J26" s="42">
        <f t="shared" si="1"/>
        <v>9.0613130393747843E-3</v>
      </c>
      <c r="K26" s="42">
        <f t="shared" si="1"/>
        <v>0</v>
      </c>
      <c r="L26" s="42">
        <f t="shared" si="1"/>
        <v>1.7254051461669916E-4</v>
      </c>
      <c r="M26" s="43">
        <f t="shared" si="1"/>
        <v>4.0053504953904374E-3</v>
      </c>
    </row>
    <row r="27" spans="1:13" x14ac:dyDescent="0.25">
      <c r="A27" s="56" t="s">
        <v>26</v>
      </c>
      <c r="B27" s="4" t="s">
        <v>27</v>
      </c>
      <c r="C27" s="26">
        <f>'MHWP S1'!C27+'MHWP S2'!C27</f>
        <v>2662.374876293341</v>
      </c>
      <c r="D27" s="27">
        <f>'MHWP S1'!D27+'MHWP S2'!D27</f>
        <v>66.335761379323387</v>
      </c>
      <c r="E27" s="27">
        <f>'MHWP S1'!E27+'MHWP S2'!E27</f>
        <v>0</v>
      </c>
      <c r="F27" s="27">
        <f>'MHWP S1'!F27+'MHWP S2'!F27</f>
        <v>10.336933264378819</v>
      </c>
      <c r="G27" s="28">
        <f>'MHWP S1'!G27+'MHWP S2'!G27</f>
        <v>2739.047570937043</v>
      </c>
      <c r="H27" s="7"/>
      <c r="I27" s="38">
        <f t="shared" si="1"/>
        <v>7.393677807877543E-3</v>
      </c>
      <c r="J27" s="39">
        <f t="shared" si="1"/>
        <v>5.9297431653429662E-4</v>
      </c>
      <c r="K27" s="39">
        <f t="shared" si="1"/>
        <v>0</v>
      </c>
      <c r="L27" s="39">
        <f t="shared" si="1"/>
        <v>2.0214511959001286E-3</v>
      </c>
      <c r="M27" s="40">
        <f t="shared" si="1"/>
        <v>5.0188727009038781E-3</v>
      </c>
    </row>
    <row r="28" spans="1:13" x14ac:dyDescent="0.25">
      <c r="A28" s="54"/>
      <c r="B28" s="2" t="s">
        <v>28</v>
      </c>
      <c r="C28" s="26">
        <f>'MHWP S1'!C28+'MHWP S2'!C28</f>
        <v>7592.4841264600709</v>
      </c>
      <c r="D28" s="27">
        <f>'MHWP S1'!D28+'MHWP S2'!D28</f>
        <v>497.58619896126515</v>
      </c>
      <c r="E28" s="27">
        <f>'MHWP S1'!E28+'MHWP S2'!E28</f>
        <v>16.37931241951939</v>
      </c>
      <c r="F28" s="27">
        <f>'MHWP S1'!F28+'MHWP S2'!F28</f>
        <v>1.2651856823705152</v>
      </c>
      <c r="G28" s="28">
        <f>'MHWP S1'!G28+'MHWP S2'!G28</f>
        <v>8107.7148235232271</v>
      </c>
      <c r="H28" s="7"/>
      <c r="I28" s="38">
        <f t="shared" si="1"/>
        <v>2.1085077797393256E-2</v>
      </c>
      <c r="J28" s="39">
        <f t="shared" si="1"/>
        <v>4.4479151231679778E-3</v>
      </c>
      <c r="K28" s="39">
        <f t="shared" si="1"/>
        <v>2.3849301063863824E-4</v>
      </c>
      <c r="L28" s="39">
        <f t="shared" si="1"/>
        <v>2.4741488072451898E-4</v>
      </c>
      <c r="M28" s="40">
        <f t="shared" si="1"/>
        <v>1.4856108753369922E-2</v>
      </c>
    </row>
    <row r="29" spans="1:13" x14ac:dyDescent="0.25">
      <c r="A29" s="54"/>
      <c r="B29" s="2" t="s">
        <v>29</v>
      </c>
      <c r="C29" s="32">
        <f>'MHWP S1'!C29+'MHWP S2'!C29</f>
        <v>12905.711061916132</v>
      </c>
      <c r="D29" s="33">
        <f>'MHWP S1'!D29+'MHWP S2'!D29</f>
        <v>654.5811411495406</v>
      </c>
      <c r="E29" s="33">
        <f>'MHWP S1'!E29+'MHWP S2'!E29</f>
        <v>22.100717503372088</v>
      </c>
      <c r="F29" s="33">
        <f>'MHWP S1'!F29+'MHWP S2'!F29</f>
        <v>25.479166297101536</v>
      </c>
      <c r="G29" s="34">
        <f>'MHWP S1'!G29+'MHWP S2'!G29</f>
        <v>13607.872086866148</v>
      </c>
      <c r="H29" s="7"/>
      <c r="I29" s="41">
        <f t="shared" si="1"/>
        <v>3.5840433412674511E-2</v>
      </c>
      <c r="J29" s="42">
        <f t="shared" si="1"/>
        <v>5.8512904158868019E-3</v>
      </c>
      <c r="K29" s="42">
        <f t="shared" si="1"/>
        <v>3.2180023920734996E-4</v>
      </c>
      <c r="L29" s="42">
        <f t="shared" si="1"/>
        <v>4.9826084646691637E-3</v>
      </c>
      <c r="M29" s="43">
        <f t="shared" si="1"/>
        <v>2.4934279513371099E-2</v>
      </c>
    </row>
    <row r="30" spans="1:13" x14ac:dyDescent="0.25">
      <c r="A30" s="56" t="s">
        <v>30</v>
      </c>
      <c r="B30" s="4" t="s">
        <v>31</v>
      </c>
      <c r="C30" s="26">
        <f>'MHWP S1'!C30+'MHWP S2'!C30</f>
        <v>7825.776517153743</v>
      </c>
      <c r="D30" s="27">
        <f>'MHWP S1'!D30+'MHWP S2'!D30</f>
        <v>25984.539543699742</v>
      </c>
      <c r="E30" s="27">
        <f>'MHWP S1'!E30+'MHWP S2'!E30</f>
        <v>7.9226310245641498</v>
      </c>
      <c r="F30" s="27">
        <f>'MHWP S1'!F30+'MHWP S2'!F30</f>
        <v>0</v>
      </c>
      <c r="G30" s="28">
        <f>'MHWP S1'!G30+'MHWP S2'!G30</f>
        <v>33818.238691878054</v>
      </c>
      <c r="H30" s="7"/>
      <c r="I30" s="38">
        <f t="shared" si="1"/>
        <v>2.1732953792309478E-2</v>
      </c>
      <c r="J30" s="39">
        <f t="shared" si="1"/>
        <v>0.23227538594569336</v>
      </c>
      <c r="K30" s="39">
        <f t="shared" si="1"/>
        <v>1.153584519809059E-4</v>
      </c>
      <c r="L30" s="39">
        <f t="shared" si="1"/>
        <v>0</v>
      </c>
      <c r="M30" s="40">
        <f t="shared" si="1"/>
        <v>6.1966588957508562E-2</v>
      </c>
    </row>
    <row r="31" spans="1:13" x14ac:dyDescent="0.25">
      <c r="A31" s="54"/>
      <c r="B31" s="2" t="s">
        <v>32</v>
      </c>
      <c r="C31" s="26">
        <f>'MHWP S1'!C31+'MHWP S2'!C31</f>
        <v>3452.6787282154846</v>
      </c>
      <c r="D31" s="27">
        <f>'MHWP S1'!D31+'MHWP S2'!D31</f>
        <v>4631.5506980693626</v>
      </c>
      <c r="E31" s="27">
        <f>'MHWP S1'!E31+'MHWP S2'!E31</f>
        <v>0</v>
      </c>
      <c r="F31" s="27">
        <f>'MHWP S1'!F31+'MHWP S2'!F31</f>
        <v>0</v>
      </c>
      <c r="G31" s="28">
        <f>'MHWP S1'!G31+'MHWP S2'!G31</f>
        <v>8084.2294262848472</v>
      </c>
      <c r="H31" s="7"/>
      <c r="I31" s="38">
        <f t="shared" si="1"/>
        <v>9.5884296076586811E-3</v>
      </c>
      <c r="J31" s="39">
        <f t="shared" si="1"/>
        <v>4.1401358069550469E-2</v>
      </c>
      <c r="K31" s="39">
        <f t="shared" si="1"/>
        <v>0</v>
      </c>
      <c r="L31" s="39">
        <f t="shared" si="1"/>
        <v>0</v>
      </c>
      <c r="M31" s="40">
        <f t="shared" si="1"/>
        <v>1.4813075466792404E-2</v>
      </c>
    </row>
    <row r="32" spans="1:13" x14ac:dyDescent="0.25">
      <c r="A32" s="55"/>
      <c r="B32" s="3" t="s">
        <v>33</v>
      </c>
      <c r="C32" s="32">
        <f>'MHWP S1'!C32+'MHWP S2'!C32</f>
        <v>1030.0956026205683</v>
      </c>
      <c r="D32" s="33">
        <f>'MHWP S1'!D32+'MHWP S2'!D32</f>
        <v>401.28507852722623</v>
      </c>
      <c r="E32" s="33">
        <f>'MHWP S1'!E32+'MHWP S2'!E32</f>
        <v>0</v>
      </c>
      <c r="F32" s="33">
        <f>'MHWP S1'!F32+'MHWP S2'!F32</f>
        <v>0</v>
      </c>
      <c r="G32" s="34">
        <f>'MHWP S1'!G32+'MHWP S2'!G32</f>
        <v>1431.3806811477946</v>
      </c>
      <c r="H32" s="7"/>
      <c r="I32" s="41">
        <f t="shared" si="1"/>
        <v>2.8606771589174155E-3</v>
      </c>
      <c r="J32" s="42">
        <f t="shared" si="1"/>
        <v>3.5870809383558569E-3</v>
      </c>
      <c r="K32" s="42">
        <f t="shared" si="1"/>
        <v>0</v>
      </c>
      <c r="L32" s="42">
        <f t="shared" si="1"/>
        <v>0</v>
      </c>
      <c r="M32" s="43">
        <f t="shared" si="1"/>
        <v>2.622779356386354E-3</v>
      </c>
    </row>
    <row r="33" spans="1:13" ht="15" customHeight="1" x14ac:dyDescent="0.25">
      <c r="A33" s="50" t="s">
        <v>34</v>
      </c>
      <c r="B33" s="4" t="s">
        <v>35</v>
      </c>
      <c r="C33" s="26">
        <f>'MHWP S1'!C33+'MHWP S2'!C33</f>
        <v>4189.5776510408787</v>
      </c>
      <c r="D33" s="27">
        <f>'MHWP S1'!D33+'MHWP S2'!D33</f>
        <v>3856.9212450928308</v>
      </c>
      <c r="E33" s="27">
        <f>'MHWP S1'!E33+'MHWP S2'!E33</f>
        <v>4.467641079533216</v>
      </c>
      <c r="F33" s="27">
        <f>'MHWP S1'!F33+'MHWP S2'!F33</f>
        <v>0</v>
      </c>
      <c r="G33" s="28">
        <f>'MHWP S1'!G33+'MHWP S2'!G33</f>
        <v>8050.9665372132422</v>
      </c>
      <c r="H33" s="7"/>
      <c r="I33" s="38">
        <f t="shared" si="1"/>
        <v>1.1634870648271428E-2</v>
      </c>
      <c r="J33" s="39">
        <f t="shared" si="1"/>
        <v>3.4476957702461772E-2</v>
      </c>
      <c r="K33" s="39">
        <f t="shared" si="1"/>
        <v>6.5051642231389649E-5</v>
      </c>
      <c r="L33" s="39">
        <f t="shared" si="1"/>
        <v>0</v>
      </c>
      <c r="M33" s="40">
        <f t="shared" si="1"/>
        <v>1.4752126468430334E-2</v>
      </c>
    </row>
    <row r="34" spans="1:13" ht="15" customHeight="1" x14ac:dyDescent="0.25">
      <c r="A34" s="51"/>
      <c r="B34" s="2" t="s">
        <v>36</v>
      </c>
      <c r="C34" s="26">
        <f>'MHWP S1'!C34+'MHWP S2'!C34</f>
        <v>855.60016115771384</v>
      </c>
      <c r="D34" s="27">
        <f>'MHWP S1'!D34+'MHWP S2'!D34</f>
        <v>204.56557066308346</v>
      </c>
      <c r="E34" s="27">
        <f>'MHWP S1'!E34+'MHWP S2'!E34</f>
        <v>0</v>
      </c>
      <c r="F34" s="27">
        <f>'MHWP S1'!F34+'MHWP S2'!F34</f>
        <v>0</v>
      </c>
      <c r="G34" s="28">
        <f>'MHWP S1'!G34+'MHWP S2'!G34</f>
        <v>1060.1657318207972</v>
      </c>
      <c r="H34" s="7"/>
      <c r="I34" s="38">
        <f t="shared" si="1"/>
        <v>2.3760860952742983E-3</v>
      </c>
      <c r="J34" s="39">
        <f t="shared" si="1"/>
        <v>1.8286083844995214E-3</v>
      </c>
      <c r="K34" s="39">
        <f t="shared" si="1"/>
        <v>0</v>
      </c>
      <c r="L34" s="39">
        <f t="shared" si="1"/>
        <v>0</v>
      </c>
      <c r="M34" s="40">
        <f t="shared" si="1"/>
        <v>1.9425865057352376E-3</v>
      </c>
    </row>
    <row r="35" spans="1:13" ht="15" customHeight="1" x14ac:dyDescent="0.25">
      <c r="A35" s="51"/>
      <c r="B35" s="2" t="s">
        <v>37</v>
      </c>
      <c r="C35" s="26">
        <f>'MHWP S1'!C35+'MHWP S2'!C35</f>
        <v>2485.1466333996018</v>
      </c>
      <c r="D35" s="27">
        <f>'MHWP S1'!D35+'MHWP S2'!D35</f>
        <v>462.43711161309614</v>
      </c>
      <c r="E35" s="27">
        <f>'MHWP S1'!E35+'MHWP S2'!E35</f>
        <v>75.373333663912817</v>
      </c>
      <c r="F35" s="27">
        <f>'MHWP S1'!F35+'MHWP S2'!F35</f>
        <v>0</v>
      </c>
      <c r="G35" s="28">
        <f>'MHWP S1'!G35+'MHWP S2'!G35</f>
        <v>3022.9570786766108</v>
      </c>
      <c r="H35" s="7"/>
      <c r="I35" s="38">
        <f t="shared" si="1"/>
        <v>6.9014974849333473E-3</v>
      </c>
      <c r="J35" s="39">
        <f t="shared" si="1"/>
        <v>4.133717990072565E-3</v>
      </c>
      <c r="K35" s="39">
        <f t="shared" si="1"/>
        <v>1.0974827762583609E-3</v>
      </c>
      <c r="L35" s="39">
        <f t="shared" si="1"/>
        <v>0</v>
      </c>
      <c r="M35" s="40">
        <f t="shared" si="1"/>
        <v>5.5390920987121849E-3</v>
      </c>
    </row>
    <row r="36" spans="1:13" ht="15" customHeight="1" x14ac:dyDescent="0.25">
      <c r="A36" s="51"/>
      <c r="B36" s="2" t="s">
        <v>38</v>
      </c>
      <c r="C36" s="26">
        <f>'MHWP S1'!C36+'MHWP S2'!C36</f>
        <v>4827.5643163563218</v>
      </c>
      <c r="D36" s="27">
        <f>'MHWP S1'!D36+'MHWP S2'!D36</f>
        <v>2046.2709400785839</v>
      </c>
      <c r="E36" s="27">
        <f>'MHWP S1'!E36+'MHWP S2'!E36</f>
        <v>3.1339199043035815</v>
      </c>
      <c r="F36" s="27">
        <f>'MHWP S1'!F36+'MHWP S2'!F36</f>
        <v>1.8407042993930263</v>
      </c>
      <c r="G36" s="28">
        <f>'MHWP S1'!G36+'MHWP S2'!G36</f>
        <v>6878.8098806386024</v>
      </c>
      <c r="H36" s="7"/>
      <c r="I36" s="38">
        <f t="shared" si="1"/>
        <v>1.3406622587138832E-2</v>
      </c>
      <c r="J36" s="39">
        <f t="shared" si="1"/>
        <v>1.8291583407005246E-2</v>
      </c>
      <c r="K36" s="39">
        <f t="shared" si="1"/>
        <v>4.5631829586876229E-5</v>
      </c>
      <c r="L36" s="39">
        <f t="shared" si="1"/>
        <v>3.5996110375683483E-4</v>
      </c>
      <c r="M36" s="40">
        <f t="shared" si="1"/>
        <v>1.2604334255076169E-2</v>
      </c>
    </row>
    <row r="37" spans="1:13" ht="15" customHeight="1" x14ac:dyDescent="0.25">
      <c r="A37" s="51"/>
      <c r="B37" s="2" t="s">
        <v>39</v>
      </c>
      <c r="C37" s="26">
        <f>'MHWP S1'!C37+'MHWP S2'!C37</f>
        <v>647.79899928908173</v>
      </c>
      <c r="D37" s="27">
        <f>'MHWP S1'!D37+'MHWP S2'!D37</f>
        <v>156.54137564381153</v>
      </c>
      <c r="E37" s="27">
        <f>'MHWP S1'!E37+'MHWP S2'!E37</f>
        <v>0</v>
      </c>
      <c r="F37" s="27">
        <f>'MHWP S1'!F37+'MHWP S2'!F37</f>
        <v>0</v>
      </c>
      <c r="G37" s="28">
        <f>'MHWP S1'!G37+'MHWP S2'!G37</f>
        <v>804.34037493289316</v>
      </c>
      <c r="H37" s="7"/>
      <c r="I37" s="38">
        <f t="shared" si="1"/>
        <v>1.7990017587895999E-3</v>
      </c>
      <c r="J37" s="39">
        <f t="shared" si="1"/>
        <v>1.399320868587497E-3</v>
      </c>
      <c r="K37" s="39">
        <f t="shared" si="1"/>
        <v>0</v>
      </c>
      <c r="L37" s="39">
        <f t="shared" si="1"/>
        <v>0</v>
      </c>
      <c r="M37" s="40">
        <f t="shared" si="1"/>
        <v>1.4738268852353112E-3</v>
      </c>
    </row>
    <row r="38" spans="1:13" ht="15" customHeight="1" x14ac:dyDescent="0.25">
      <c r="A38" s="52"/>
      <c r="B38" s="3" t="s">
        <v>40</v>
      </c>
      <c r="C38" s="32">
        <f>'MHWP S1'!C38+'MHWP S2'!C38</f>
        <v>382.7959645983841</v>
      </c>
      <c r="D38" s="33">
        <f>'MHWP S1'!D38+'MHWP S2'!D38</f>
        <v>32.61365921066546</v>
      </c>
      <c r="E38" s="33">
        <f>'MHWP S1'!E38+'MHWP S2'!E38</f>
        <v>0</v>
      </c>
      <c r="F38" s="33">
        <f>'MHWP S1'!F38+'MHWP S2'!F38</f>
        <v>0</v>
      </c>
      <c r="G38" s="34">
        <f>'MHWP S1'!G38+'MHWP S2'!G38</f>
        <v>415.40962380904955</v>
      </c>
      <c r="H38" s="7"/>
      <c r="I38" s="41">
        <f t="shared" si="1"/>
        <v>1.063062175652949E-3</v>
      </c>
      <c r="J38" s="42">
        <f t="shared" si="1"/>
        <v>2.9153298127598993E-4</v>
      </c>
      <c r="K38" s="42">
        <f t="shared" si="1"/>
        <v>0</v>
      </c>
      <c r="L38" s="42">
        <f t="shared" si="1"/>
        <v>0</v>
      </c>
      <c r="M38" s="43">
        <f t="shared" si="1"/>
        <v>7.6117262173534892E-4</v>
      </c>
    </row>
    <row r="39" spans="1:13" x14ac:dyDescent="0.25">
      <c r="A39" s="56" t="s">
        <v>41</v>
      </c>
      <c r="B39" s="4" t="s">
        <v>42</v>
      </c>
      <c r="C39" s="26">
        <f>'MHWP S1'!C39+'MHWP S2'!C39</f>
        <v>8384.4175439243063</v>
      </c>
      <c r="D39" s="27">
        <f>'MHWP S1'!D39+'MHWP S2'!D39</f>
        <v>433.87390656579805</v>
      </c>
      <c r="E39" s="27">
        <f>'MHWP S1'!E39+'MHWP S2'!E39</f>
        <v>17.112883013058564</v>
      </c>
      <c r="F39" s="27">
        <f>'MHWP S1'!F39+'MHWP S2'!F39</f>
        <v>0</v>
      </c>
      <c r="G39" s="28">
        <f>'MHWP S1'!G39+'MHWP S2'!G39</f>
        <v>8835.4043335031638</v>
      </c>
      <c r="H39" s="7"/>
      <c r="I39" s="38">
        <f t="shared" ref="I39:M70" si="2">C39/C$71</f>
        <v>2.3284355061522908E-2</v>
      </c>
      <c r="J39" s="39">
        <f t="shared" si="2"/>
        <v>3.8783919541792037E-3</v>
      </c>
      <c r="K39" s="39">
        <f t="shared" si="2"/>
        <v>2.4917425627875674E-4</v>
      </c>
      <c r="L39" s="39">
        <f t="shared" si="2"/>
        <v>0</v>
      </c>
      <c r="M39" s="40">
        <f t="shared" si="2"/>
        <v>1.6189485017120971E-2</v>
      </c>
    </row>
    <row r="40" spans="1:13" x14ac:dyDescent="0.25">
      <c r="A40" s="54"/>
      <c r="B40" s="2" t="s">
        <v>43</v>
      </c>
      <c r="C40" s="26">
        <f>'MHWP S1'!C40+'MHWP S2'!C40</f>
        <v>3223.072884188201</v>
      </c>
      <c r="D40" s="27">
        <f>'MHWP S1'!D40+'MHWP S2'!D40</f>
        <v>371.10273366718377</v>
      </c>
      <c r="E40" s="27">
        <f>'MHWP S1'!E40+'MHWP S2'!E40</f>
        <v>369.85544173108298</v>
      </c>
      <c r="F40" s="27">
        <f>'MHWP S1'!F40+'MHWP S2'!F40</f>
        <v>0</v>
      </c>
      <c r="G40" s="28">
        <f>'MHWP S1'!G40+'MHWP S2'!G40</f>
        <v>3964.0310595864676</v>
      </c>
      <c r="H40" s="7"/>
      <c r="I40" s="38">
        <f t="shared" si="2"/>
        <v>8.9507915166971899E-3</v>
      </c>
      <c r="J40" s="39">
        <f t="shared" si="2"/>
        <v>3.3172814374132979E-3</v>
      </c>
      <c r="K40" s="39">
        <f t="shared" si="2"/>
        <v>5.3853260466789274E-3</v>
      </c>
      <c r="L40" s="39">
        <f t="shared" si="2"/>
        <v>0</v>
      </c>
      <c r="M40" s="40">
        <f t="shared" si="2"/>
        <v>7.263461752760803E-3</v>
      </c>
    </row>
    <row r="41" spans="1:13" x14ac:dyDescent="0.25">
      <c r="A41" s="55"/>
      <c r="B41" s="3" t="s">
        <v>44</v>
      </c>
      <c r="C41" s="32">
        <f>'MHWP S1'!C41+'MHWP S2'!C41</f>
        <v>5357.321598385317</v>
      </c>
      <c r="D41" s="33">
        <f>'MHWP S1'!D41+'MHWP S2'!D41</f>
        <v>191.26116575668385</v>
      </c>
      <c r="E41" s="33">
        <f>'MHWP S1'!E41+'MHWP S2'!E41</f>
        <v>9.4191969210255184</v>
      </c>
      <c r="F41" s="33">
        <f>'MHWP S1'!F41+'MHWP S2'!F41</f>
        <v>0</v>
      </c>
      <c r="G41" s="34">
        <f>'MHWP S1'!G41+'MHWP S2'!G41</f>
        <v>5558.001961063027</v>
      </c>
      <c r="H41" s="7"/>
      <c r="I41" s="41">
        <f t="shared" si="2"/>
        <v>1.4877810846379206E-2</v>
      </c>
      <c r="J41" s="42">
        <f t="shared" si="2"/>
        <v>1.7096805205204569E-3</v>
      </c>
      <c r="K41" s="42">
        <f t="shared" si="2"/>
        <v>1.3714938539278944E-4</v>
      </c>
      <c r="L41" s="42">
        <f t="shared" si="2"/>
        <v>0</v>
      </c>
      <c r="M41" s="43">
        <f t="shared" si="2"/>
        <v>1.0184162045935714E-2</v>
      </c>
    </row>
    <row r="42" spans="1:13" x14ac:dyDescent="0.25">
      <c r="A42" s="56" t="s">
        <v>45</v>
      </c>
      <c r="B42" s="4" t="s">
        <v>46</v>
      </c>
      <c r="C42" s="26">
        <f>'MHWP S1'!C42+'MHWP S2'!C42</f>
        <v>2694.3374478644646</v>
      </c>
      <c r="D42" s="27">
        <f>'MHWP S1'!D42+'MHWP S2'!D42</f>
        <v>587.31392498674018</v>
      </c>
      <c r="E42" s="27">
        <f>'MHWP S1'!E42+'MHWP S2'!E42</f>
        <v>2.1570296940880964</v>
      </c>
      <c r="F42" s="27">
        <f>'MHWP S1'!F42+'MHWP S2'!F42</f>
        <v>0</v>
      </c>
      <c r="G42" s="28">
        <f>'MHWP S1'!G42+'MHWP S2'!G42</f>
        <v>3283.8084025452927</v>
      </c>
      <c r="H42" s="7"/>
      <c r="I42" s="38">
        <f t="shared" si="2"/>
        <v>7.4824410238364947E-3</v>
      </c>
      <c r="J42" s="39">
        <f t="shared" si="2"/>
        <v>5.2499898398488789E-3</v>
      </c>
      <c r="K42" s="39">
        <f t="shared" si="2"/>
        <v>3.1407698479879525E-5</v>
      </c>
      <c r="L42" s="39">
        <f t="shared" si="2"/>
        <v>0</v>
      </c>
      <c r="M42" s="40">
        <f t="shared" si="2"/>
        <v>6.0170610110634537E-3</v>
      </c>
    </row>
    <row r="43" spans="1:13" x14ac:dyDescent="0.25">
      <c r="A43" s="55"/>
      <c r="B43" s="3" t="s">
        <v>47</v>
      </c>
      <c r="C43" s="32">
        <f>'MHWP S1'!C43+'MHWP S2'!C43</f>
        <v>1143.3395209917783</v>
      </c>
      <c r="D43" s="33">
        <f>'MHWP S1'!D43+'MHWP S2'!D43</f>
        <v>219.55112132861069</v>
      </c>
      <c r="E43" s="33">
        <f>'MHWP S1'!E43+'MHWP S2'!E43</f>
        <v>19.951272065139104</v>
      </c>
      <c r="F43" s="33">
        <f>'MHWP S1'!F43+'MHWP S2'!F43</f>
        <v>0</v>
      </c>
      <c r="G43" s="34">
        <f>'MHWP S1'!G43+'MHWP S2'!G43</f>
        <v>1382.8419143855281</v>
      </c>
      <c r="H43" s="7"/>
      <c r="I43" s="41">
        <f t="shared" si="2"/>
        <v>3.1751666974094614E-3</v>
      </c>
      <c r="J43" s="42">
        <f t="shared" si="2"/>
        <v>1.9625639836968922E-3</v>
      </c>
      <c r="K43" s="42">
        <f t="shared" si="2"/>
        <v>2.9050297222581487E-4</v>
      </c>
      <c r="L43" s="42">
        <f t="shared" si="2"/>
        <v>0</v>
      </c>
      <c r="M43" s="43">
        <f t="shared" si="2"/>
        <v>2.5338397213016885E-3</v>
      </c>
    </row>
    <row r="44" spans="1:13" ht="15" customHeight="1" x14ac:dyDescent="0.25">
      <c r="A44" s="50" t="s">
        <v>48</v>
      </c>
      <c r="B44" s="4" t="s">
        <v>49</v>
      </c>
      <c r="C44" s="26">
        <f>'MHWP S1'!C44+'MHWP S2'!C44</f>
        <v>2029.5862672863032</v>
      </c>
      <c r="D44" s="27">
        <f>'MHWP S1'!D44+'MHWP S2'!D44</f>
        <v>233.53885545994416</v>
      </c>
      <c r="E44" s="27">
        <f>'MHWP S1'!E44+'MHWP S2'!E44</f>
        <v>140.01670294105284</v>
      </c>
      <c r="F44" s="27">
        <f>'MHWP S1'!F44+'MHWP S2'!F44</f>
        <v>0</v>
      </c>
      <c r="G44" s="28">
        <f>'MHWP S1'!G44+'MHWP S2'!G44</f>
        <v>2403.1418256873003</v>
      </c>
      <c r="H44" s="7"/>
      <c r="I44" s="38">
        <f t="shared" si="2"/>
        <v>5.6363613844267598E-3</v>
      </c>
      <c r="J44" s="39">
        <f t="shared" si="2"/>
        <v>2.0876001167558283E-3</v>
      </c>
      <c r="K44" s="39">
        <f t="shared" si="2"/>
        <v>2.0387305748141653E-3</v>
      </c>
      <c r="L44" s="39">
        <f t="shared" si="2"/>
        <v>0</v>
      </c>
      <c r="M44" s="40">
        <f t="shared" si="2"/>
        <v>4.4033783981401028E-3</v>
      </c>
    </row>
    <row r="45" spans="1:13" ht="15" customHeight="1" x14ac:dyDescent="0.25">
      <c r="A45" s="51"/>
      <c r="B45" s="2" t="s">
        <v>50</v>
      </c>
      <c r="C45" s="26">
        <f>'MHWP S1'!C45+'MHWP S2'!C45</f>
        <v>230.13089778249645</v>
      </c>
      <c r="D45" s="27">
        <f>'MHWP S1'!D45+'MHWP S2'!D45</f>
        <v>12.562326046393752</v>
      </c>
      <c r="E45" s="27">
        <f>'MHWP S1'!E45+'MHWP S2'!E45</f>
        <v>0</v>
      </c>
      <c r="F45" s="27">
        <f>'MHWP S1'!F45+'MHWP S2'!F45</f>
        <v>0</v>
      </c>
      <c r="G45" s="28">
        <f>'MHWP S1'!G45+'MHWP S2'!G45</f>
        <v>242.69322382889018</v>
      </c>
      <c r="H45" s="7"/>
      <c r="I45" s="38">
        <f t="shared" si="2"/>
        <v>6.390962170625239E-4</v>
      </c>
      <c r="J45" s="39">
        <f t="shared" si="2"/>
        <v>1.1229443284513497E-4</v>
      </c>
      <c r="K45" s="39">
        <f t="shared" si="2"/>
        <v>0</v>
      </c>
      <c r="L45" s="39">
        <f t="shared" si="2"/>
        <v>0</v>
      </c>
      <c r="M45" s="40">
        <f t="shared" si="2"/>
        <v>4.4469705772670138E-4</v>
      </c>
    </row>
    <row r="46" spans="1:13" ht="15" customHeight="1" x14ac:dyDescent="0.25">
      <c r="A46" s="52"/>
      <c r="B46" s="3" t="s">
        <v>51</v>
      </c>
      <c r="C46" s="32">
        <f>'MHWP S1'!C46+'MHWP S2'!C46</f>
        <v>539.27198579657579</v>
      </c>
      <c r="D46" s="33">
        <f>'MHWP S1'!D46+'MHWP S2'!D46</f>
        <v>78.707859070008183</v>
      </c>
      <c r="E46" s="33">
        <f>'MHWP S1'!E46+'MHWP S2'!E46</f>
        <v>19.285319461692183</v>
      </c>
      <c r="F46" s="33">
        <f>'MHWP S1'!F46+'MHWP S2'!F46</f>
        <v>0</v>
      </c>
      <c r="G46" s="34">
        <f>'MHWP S1'!G46+'MHWP S2'!G46</f>
        <v>637.26516432827611</v>
      </c>
      <c r="H46" s="7"/>
      <c r="I46" s="41">
        <f t="shared" si="2"/>
        <v>1.4976115307042453E-3</v>
      </c>
      <c r="J46" s="42">
        <f t="shared" si="2"/>
        <v>7.035683011315108E-4</v>
      </c>
      <c r="K46" s="42">
        <f t="shared" si="2"/>
        <v>2.8080628671968693E-4</v>
      </c>
      <c r="L46" s="42">
        <f t="shared" si="2"/>
        <v>0</v>
      </c>
      <c r="M46" s="43">
        <f t="shared" si="2"/>
        <v>1.1676879110902169E-3</v>
      </c>
    </row>
    <row r="47" spans="1:13" ht="15" customHeight="1" x14ac:dyDescent="0.25">
      <c r="A47" s="50" t="s">
        <v>52</v>
      </c>
      <c r="B47" s="4" t="s">
        <v>53</v>
      </c>
      <c r="C47" s="26">
        <f>'MHWP S1'!C47+'MHWP S2'!C47</f>
        <v>89909.279284481032</v>
      </c>
      <c r="D47" s="27">
        <f>'MHWP S1'!D47+'MHWP S2'!D47</f>
        <v>1519.3128165786236</v>
      </c>
      <c r="E47" s="27">
        <f>'MHWP S1'!E47+'MHWP S2'!E47</f>
        <v>521.41956574988092</v>
      </c>
      <c r="F47" s="27">
        <f>'MHWP S1'!F47+'MHWP S2'!F47</f>
        <v>1798.5354477923765</v>
      </c>
      <c r="G47" s="28">
        <f>'MHWP S1'!G47+'MHWP S2'!G47</f>
        <v>93748.547114601912</v>
      </c>
      <c r="H47" s="7"/>
      <c r="I47" s="38">
        <f t="shared" si="2"/>
        <v>0.24968694261922869</v>
      </c>
      <c r="J47" s="39">
        <f t="shared" si="2"/>
        <v>1.3581113117265252E-2</v>
      </c>
      <c r="K47" s="39">
        <f t="shared" si="2"/>
        <v>7.5921942787650527E-3</v>
      </c>
      <c r="L47" s="39">
        <f t="shared" si="2"/>
        <v>0.35171472416651528</v>
      </c>
      <c r="M47" s="40">
        <f t="shared" si="2"/>
        <v>0.17177942758471765</v>
      </c>
    </row>
    <row r="48" spans="1:13" ht="15" customHeight="1" x14ac:dyDescent="0.25">
      <c r="A48" s="51"/>
      <c r="B48" s="2" t="s">
        <v>54</v>
      </c>
      <c r="C48" s="26">
        <f>'MHWP S1'!C48+'MHWP S2'!C48</f>
        <v>50789.616925641138</v>
      </c>
      <c r="D48" s="27">
        <f>'MHWP S1'!D48+'MHWP S2'!D48</f>
        <v>822.39828529872398</v>
      </c>
      <c r="E48" s="27">
        <f>'MHWP S1'!E48+'MHWP S2'!E48</f>
        <v>0</v>
      </c>
      <c r="F48" s="27">
        <f>'MHWP S1'!F48+'MHWP S2'!F48</f>
        <v>3096.8884684933169</v>
      </c>
      <c r="G48" s="28">
        <f>'MHWP S1'!G48+'MHWP S2'!G48</f>
        <v>54708.903679433177</v>
      </c>
      <c r="H48" s="7"/>
      <c r="I48" s="38">
        <f t="shared" si="2"/>
        <v>0.14104777913789907</v>
      </c>
      <c r="J48" s="39">
        <f t="shared" si="2"/>
        <v>7.3514051999106246E-3</v>
      </c>
      <c r="K48" s="39">
        <f t="shared" si="2"/>
        <v>0</v>
      </c>
      <c r="L48" s="39">
        <f t="shared" si="2"/>
        <v>0.60561568291998935</v>
      </c>
      <c r="M48" s="40">
        <f t="shared" si="2"/>
        <v>0.10024543789838326</v>
      </c>
    </row>
    <row r="49" spans="1:13" ht="15" customHeight="1" x14ac:dyDescent="0.25">
      <c r="A49" s="52"/>
      <c r="B49" s="3" t="s">
        <v>55</v>
      </c>
      <c r="C49" s="32">
        <f>'MHWP S1'!C49+'MHWP S2'!C49</f>
        <v>74.080985720144199</v>
      </c>
      <c r="D49" s="33">
        <f>'MHWP S1'!D49+'MHWP S2'!D49</f>
        <v>0</v>
      </c>
      <c r="E49" s="33">
        <f>'MHWP S1'!E49+'MHWP S2'!E49</f>
        <v>0</v>
      </c>
      <c r="F49" s="33">
        <f>'MHWP S1'!F49+'MHWP S2'!F49</f>
        <v>0</v>
      </c>
      <c r="G49" s="34">
        <f>'MHWP S1'!G49+'MHWP S2'!G49</f>
        <v>74.080985720144199</v>
      </c>
      <c r="H49" s="7"/>
      <c r="I49" s="41">
        <f t="shared" si="2"/>
        <v>2.0573020913842722E-4</v>
      </c>
      <c r="J49" s="42">
        <f t="shared" si="2"/>
        <v>0</v>
      </c>
      <c r="K49" s="42">
        <f t="shared" si="2"/>
        <v>0</v>
      </c>
      <c r="L49" s="42">
        <f t="shared" si="2"/>
        <v>0</v>
      </c>
      <c r="M49" s="43">
        <f t="shared" si="2"/>
        <v>1.3574172308357751E-4</v>
      </c>
    </row>
    <row r="50" spans="1:13" ht="15" customHeight="1" x14ac:dyDescent="0.25">
      <c r="A50" s="50" t="s">
        <v>56</v>
      </c>
      <c r="B50" s="4" t="s">
        <v>57</v>
      </c>
      <c r="C50" s="26">
        <f>'MHWP S1'!C50+'MHWP S2'!C50</f>
        <v>6304.7210236192032</v>
      </c>
      <c r="D50" s="27">
        <f>'MHWP S1'!D50+'MHWP S2'!D50</f>
        <v>34.825137142725566</v>
      </c>
      <c r="E50" s="27">
        <f>'MHWP S1'!E50+'MHWP S2'!E50</f>
        <v>33343.985762694647</v>
      </c>
      <c r="F50" s="27">
        <f>'MHWP S1'!F50+'MHWP S2'!F50</f>
        <v>0</v>
      </c>
      <c r="G50" s="28">
        <f>'MHWP S1'!G50+'MHWP S2'!G50</f>
        <v>39683.531923456569</v>
      </c>
      <c r="H50" s="7"/>
      <c r="I50" s="38">
        <f t="shared" si="2"/>
        <v>1.7508832558580767E-2</v>
      </c>
      <c r="J50" s="39">
        <f t="shared" si="2"/>
        <v>3.1130134735828173E-4</v>
      </c>
      <c r="K50" s="39">
        <f t="shared" si="2"/>
        <v>0.48550924163093023</v>
      </c>
      <c r="L50" s="39">
        <f t="shared" si="2"/>
        <v>0</v>
      </c>
      <c r="M50" s="40">
        <f t="shared" si="2"/>
        <v>7.2713813794021753E-2</v>
      </c>
    </row>
    <row r="51" spans="1:13" ht="15" customHeight="1" x14ac:dyDescent="0.25">
      <c r="A51" s="51"/>
      <c r="B51" s="2" t="s">
        <v>58</v>
      </c>
      <c r="C51" s="26">
        <f>'MHWP S1'!C51+'MHWP S2'!C51</f>
        <v>634.35225050631311</v>
      </c>
      <c r="D51" s="27">
        <f>'MHWP S1'!D51+'MHWP S2'!D51</f>
        <v>18.361546772714487</v>
      </c>
      <c r="E51" s="27">
        <f>'MHWP S1'!E51+'MHWP S2'!E51</f>
        <v>18871.478814701914</v>
      </c>
      <c r="F51" s="27">
        <f>'MHWP S1'!F51+'MHWP S2'!F51</f>
        <v>0</v>
      </c>
      <c r="G51" s="28">
        <f>'MHWP S1'!G51+'MHWP S2'!G51</f>
        <v>19524.19261198094</v>
      </c>
      <c r="H51" s="7"/>
      <c r="I51" s="38">
        <f t="shared" si="2"/>
        <v>1.7616588102256929E-3</v>
      </c>
      <c r="J51" s="39">
        <f t="shared" si="2"/>
        <v>1.6413357473660684E-4</v>
      </c>
      <c r="K51" s="39">
        <f t="shared" si="2"/>
        <v>0.27478050863465986</v>
      </c>
      <c r="L51" s="39">
        <f t="shared" si="2"/>
        <v>0</v>
      </c>
      <c r="M51" s="40">
        <f t="shared" si="2"/>
        <v>3.5775003817818903E-2</v>
      </c>
    </row>
    <row r="52" spans="1:13" ht="15" customHeight="1" x14ac:dyDescent="0.25">
      <c r="A52" s="52"/>
      <c r="B52" s="3" t="s">
        <v>59</v>
      </c>
      <c r="C52" s="32">
        <f>'MHWP S1'!C52+'MHWP S2'!C52</f>
        <v>2081.3793286076279</v>
      </c>
      <c r="D52" s="33">
        <f>'MHWP S1'!D52+'MHWP S2'!D52</f>
        <v>51.823678604635646</v>
      </c>
      <c r="E52" s="33">
        <f>'MHWP S1'!E52+'MHWP S2'!E52</f>
        <v>13298.813180534029</v>
      </c>
      <c r="F52" s="33">
        <f>'MHWP S1'!F52+'MHWP S2'!F52</f>
        <v>32.577475434618293</v>
      </c>
      <c r="G52" s="34">
        <f>'MHWP S1'!G52+'MHWP S2'!G52</f>
        <v>15464.593663180909</v>
      </c>
      <c r="H52" s="7"/>
      <c r="I52" s="41">
        <f t="shared" si="2"/>
        <v>5.7801958276914381E-3</v>
      </c>
      <c r="J52" s="42">
        <f t="shared" si="2"/>
        <v>4.6325103928716399E-4</v>
      </c>
      <c r="K52" s="42">
        <f t="shared" si="2"/>
        <v>0.19363901927694163</v>
      </c>
      <c r="L52" s="42">
        <f t="shared" si="2"/>
        <v>6.3707266935396608E-3</v>
      </c>
      <c r="M52" s="43">
        <f t="shared" si="2"/>
        <v>2.8336428980003919E-2</v>
      </c>
    </row>
    <row r="53" spans="1:13" ht="15.75" x14ac:dyDescent="0.25">
      <c r="A53" s="15" t="s">
        <v>60</v>
      </c>
      <c r="B53" s="5" t="s">
        <v>61</v>
      </c>
      <c r="C53" s="32">
        <f>'MHWP S1'!C53+'MHWP S2'!C53</f>
        <v>7679.7086126500553</v>
      </c>
      <c r="D53" s="33">
        <f>'MHWP S1'!D53+'MHWP S2'!D53</f>
        <v>213.89227284351401</v>
      </c>
      <c r="E53" s="33">
        <f>'MHWP S1'!E53+'MHWP S2'!E53</f>
        <v>101.28961748633878</v>
      </c>
      <c r="F53" s="33">
        <f>'MHWP S1'!F53+'MHWP S2'!F53</f>
        <v>128.68603706860139</v>
      </c>
      <c r="G53" s="34">
        <f>'MHWP S1'!G53+'MHWP S2'!G53</f>
        <v>8123.5765400485097</v>
      </c>
      <c r="H53" s="7"/>
      <c r="I53" s="41">
        <f t="shared" si="2"/>
        <v>2.1327308804599977E-2</v>
      </c>
      <c r="J53" s="42">
        <f t="shared" si="2"/>
        <v>1.9119796270384451E-3</v>
      </c>
      <c r="K53" s="42">
        <f t="shared" si="2"/>
        <v>1.474840042245303E-3</v>
      </c>
      <c r="L53" s="42">
        <f t="shared" si="2"/>
        <v>2.5165350000313155E-2</v>
      </c>
      <c r="M53" s="43">
        <f t="shared" si="2"/>
        <v>1.4885172847364821E-2</v>
      </c>
    </row>
    <row r="54" spans="1:13" ht="15" customHeight="1" x14ac:dyDescent="0.25">
      <c r="A54" s="50" t="s">
        <v>62</v>
      </c>
      <c r="B54" s="4" t="s">
        <v>63</v>
      </c>
      <c r="C54" s="26">
        <f>'MHWP S1'!C54+'MHWP S2'!C54</f>
        <v>243.76762623737957</v>
      </c>
      <c r="D54" s="27">
        <f>'MHWP S1'!D54+'MHWP S2'!D54</f>
        <v>51.181874818419537</v>
      </c>
      <c r="E54" s="27">
        <f>'MHWP S1'!E54+'MHWP S2'!E54</f>
        <v>0</v>
      </c>
      <c r="F54" s="27">
        <f>'MHWP S1'!F54+'MHWP S2'!F54</f>
        <v>0</v>
      </c>
      <c r="G54" s="28">
        <f>'MHWP S1'!G54+'MHWP S2'!G54</f>
        <v>294.94950105579909</v>
      </c>
      <c r="H54" s="7"/>
      <c r="I54" s="38">
        <f t="shared" si="2"/>
        <v>6.7696675792688736E-4</v>
      </c>
      <c r="J54" s="39">
        <f t="shared" si="2"/>
        <v>4.5751396544392559E-4</v>
      </c>
      <c r="K54" s="39">
        <f t="shared" si="2"/>
        <v>0</v>
      </c>
      <c r="L54" s="39">
        <f t="shared" si="2"/>
        <v>0</v>
      </c>
      <c r="M54" s="40">
        <f t="shared" si="2"/>
        <v>5.4044844445244372E-4</v>
      </c>
    </row>
    <row r="55" spans="1:13" ht="15" customHeight="1" x14ac:dyDescent="0.25">
      <c r="A55" s="51"/>
      <c r="B55" s="2" t="s">
        <v>64</v>
      </c>
      <c r="C55" s="26">
        <f>'MHWP S1'!C55+'MHWP S2'!C55</f>
        <v>276.82146460750687</v>
      </c>
      <c r="D55" s="27">
        <f>'MHWP S1'!D55+'MHWP S2'!D55</f>
        <v>16.383090786324551</v>
      </c>
      <c r="E55" s="27">
        <f>'MHWP S1'!E55+'MHWP S2'!E55</f>
        <v>0</v>
      </c>
      <c r="F55" s="27">
        <f>'MHWP S1'!F55+'MHWP S2'!F55</f>
        <v>0</v>
      </c>
      <c r="G55" s="28">
        <f>'MHWP S1'!G55+'MHWP S2'!G55</f>
        <v>293.20455539383136</v>
      </c>
      <c r="H55" s="7"/>
      <c r="I55" s="38">
        <f t="shared" si="2"/>
        <v>7.6876052949471018E-4</v>
      </c>
      <c r="J55" s="39">
        <f t="shared" si="2"/>
        <v>1.4644818812267657E-4</v>
      </c>
      <c r="K55" s="39">
        <f t="shared" si="2"/>
        <v>0</v>
      </c>
      <c r="L55" s="39">
        <f t="shared" si="2"/>
        <v>0</v>
      </c>
      <c r="M55" s="40">
        <f t="shared" si="2"/>
        <v>5.3725110672076849E-4</v>
      </c>
    </row>
    <row r="56" spans="1:13" ht="15" customHeight="1" x14ac:dyDescent="0.25">
      <c r="A56" s="51"/>
      <c r="B56" s="2" t="s">
        <v>65</v>
      </c>
      <c r="C56" s="26">
        <f>'MHWP S1'!C56+'MHWP S2'!C56</f>
        <v>742.54956401379263</v>
      </c>
      <c r="D56" s="27">
        <f>'MHWP S1'!D56+'MHWP S2'!D56</f>
        <v>20.381697660830639</v>
      </c>
      <c r="E56" s="27">
        <f>'MHWP S1'!E56+'MHWP S2'!E56</f>
        <v>0</v>
      </c>
      <c r="F56" s="27">
        <f>'MHWP S1'!F56+'MHWP S2'!F56</f>
        <v>0</v>
      </c>
      <c r="G56" s="28">
        <f>'MHWP S1'!G56+'MHWP S2'!G56</f>
        <v>762.93126167462322</v>
      </c>
      <c r="H56" s="7"/>
      <c r="I56" s="38">
        <f t="shared" si="2"/>
        <v>2.0621334289112393E-3</v>
      </c>
      <c r="J56" s="39">
        <f t="shared" si="2"/>
        <v>1.8219167141430938E-4</v>
      </c>
      <c r="K56" s="39">
        <f t="shared" si="2"/>
        <v>0</v>
      </c>
      <c r="L56" s="39">
        <f t="shared" si="2"/>
        <v>0</v>
      </c>
      <c r="M56" s="40">
        <f t="shared" si="2"/>
        <v>1.397951215785193E-3</v>
      </c>
    </row>
    <row r="57" spans="1:13" ht="15" customHeight="1" x14ac:dyDescent="0.25">
      <c r="A57" s="51"/>
      <c r="B57" s="2" t="s">
        <v>66</v>
      </c>
      <c r="C57" s="26">
        <f>'MHWP S1'!C57+'MHWP S2'!C57</f>
        <v>230.55772924978999</v>
      </c>
      <c r="D57" s="27">
        <f>'MHWP S1'!D57+'MHWP S2'!D57</f>
        <v>24.531004565721602</v>
      </c>
      <c r="E57" s="27">
        <f>'MHWP S1'!E57+'MHWP S2'!E57</f>
        <v>0</v>
      </c>
      <c r="F57" s="27">
        <f>'MHWP S1'!F57+'MHWP S2'!F57</f>
        <v>0</v>
      </c>
      <c r="G57" s="28">
        <f>'MHWP S1'!G57+'MHWP S2'!G57</f>
        <v>255.0887338155116</v>
      </c>
      <c r="H57" s="7"/>
      <c r="I57" s="38">
        <f t="shared" si="2"/>
        <v>6.4028157017546558E-4</v>
      </c>
      <c r="J57" s="39">
        <f t="shared" si="2"/>
        <v>2.1928225988211076E-4</v>
      </c>
      <c r="K57" s="39">
        <f t="shared" si="2"/>
        <v>0</v>
      </c>
      <c r="L57" s="39">
        <f t="shared" si="2"/>
        <v>0</v>
      </c>
      <c r="M57" s="40">
        <f t="shared" si="2"/>
        <v>4.6740987489195886E-4</v>
      </c>
    </row>
    <row r="58" spans="1:13" ht="15" customHeight="1" x14ac:dyDescent="0.25">
      <c r="A58" s="51"/>
      <c r="B58" s="2" t="s">
        <v>67</v>
      </c>
      <c r="C58" s="26">
        <f>'MHWP S1'!C58+'MHWP S2'!C58</f>
        <v>35.113468319729186</v>
      </c>
      <c r="D58" s="27">
        <f>'MHWP S1'!D58+'MHWP S2'!D58</f>
        <v>0</v>
      </c>
      <c r="E58" s="27">
        <f>'MHWP S1'!E58+'MHWP S2'!E58</f>
        <v>0</v>
      </c>
      <c r="F58" s="27">
        <f>'MHWP S1'!F58+'MHWP S2'!F58</f>
        <v>0</v>
      </c>
      <c r="G58" s="28">
        <f>'MHWP S1'!G58+'MHWP S2'!G58</f>
        <v>35.113468319729186</v>
      </c>
      <c r="H58" s="7"/>
      <c r="I58" s="38">
        <f t="shared" si="2"/>
        <v>9.75135672233515E-5</v>
      </c>
      <c r="J58" s="39">
        <f t="shared" si="2"/>
        <v>0</v>
      </c>
      <c r="K58" s="39">
        <f t="shared" si="2"/>
        <v>0</v>
      </c>
      <c r="L58" s="39">
        <f t="shared" si="2"/>
        <v>0</v>
      </c>
      <c r="M58" s="40">
        <f t="shared" si="2"/>
        <v>6.4339892980994388E-5</v>
      </c>
    </row>
    <row r="59" spans="1:13" ht="15" customHeight="1" x14ac:dyDescent="0.25">
      <c r="A59" s="52"/>
      <c r="B59" s="3" t="s">
        <v>68</v>
      </c>
      <c r="C59" s="32">
        <f>'MHWP S1'!C59+'MHWP S2'!C59</f>
        <v>540.290865214321</v>
      </c>
      <c r="D59" s="33">
        <f>'MHWP S1'!D59+'MHWP S2'!D59</f>
        <v>77.185225045854921</v>
      </c>
      <c r="E59" s="33">
        <f>'MHWP S1'!E59+'MHWP S2'!E59</f>
        <v>0</v>
      </c>
      <c r="F59" s="33">
        <f>'MHWP S1'!F59+'MHWP S2'!F59</f>
        <v>0</v>
      </c>
      <c r="G59" s="34">
        <f>'MHWP S1'!G59+'MHWP S2'!G59</f>
        <v>617.47609026017597</v>
      </c>
      <c r="H59" s="7"/>
      <c r="I59" s="41">
        <f t="shared" si="2"/>
        <v>1.5004410594107263E-3</v>
      </c>
      <c r="J59" s="42">
        <f t="shared" si="2"/>
        <v>6.8995749979252794E-4</v>
      </c>
      <c r="K59" s="42">
        <f t="shared" si="2"/>
        <v>0</v>
      </c>
      <c r="L59" s="42">
        <f t="shared" si="2"/>
        <v>0</v>
      </c>
      <c r="M59" s="43">
        <f t="shared" si="2"/>
        <v>1.1314275537782864E-3</v>
      </c>
    </row>
    <row r="60" spans="1:13" ht="15" customHeight="1" x14ac:dyDescent="0.25">
      <c r="A60" s="50" t="s">
        <v>69</v>
      </c>
      <c r="B60" s="4" t="s">
        <v>70</v>
      </c>
      <c r="C60" s="26">
        <f>'MHWP S1'!C60+'MHWP S2'!C60</f>
        <v>10367.941258087698</v>
      </c>
      <c r="D60" s="27">
        <f>'MHWP S1'!D60+'MHWP S2'!D60</f>
        <v>197.20758267174546</v>
      </c>
      <c r="E60" s="27">
        <f>'MHWP S1'!E60+'MHWP S2'!E60</f>
        <v>0</v>
      </c>
      <c r="F60" s="27">
        <f>'MHWP S1'!F60+'MHWP S2'!F60</f>
        <v>0</v>
      </c>
      <c r="G60" s="28">
        <f>'MHWP S1'!G60+'MHWP S2'!G60</f>
        <v>10565.148840759444</v>
      </c>
      <c r="H60" s="7"/>
      <c r="I60" s="38">
        <f t="shared" si="2"/>
        <v>2.8792796189553164E-2</v>
      </c>
      <c r="J60" s="39">
        <f t="shared" si="2"/>
        <v>1.7628354468033367E-3</v>
      </c>
      <c r="K60" s="39">
        <f t="shared" si="2"/>
        <v>0</v>
      </c>
      <c r="L60" s="39">
        <f t="shared" si="2"/>
        <v>0</v>
      </c>
      <c r="M60" s="40">
        <f t="shared" si="2"/>
        <v>1.9358969030148547E-2</v>
      </c>
    </row>
    <row r="61" spans="1:13" ht="15" customHeight="1" x14ac:dyDescent="0.25">
      <c r="A61" s="52"/>
      <c r="B61" s="3" t="s">
        <v>71</v>
      </c>
      <c r="C61" s="32">
        <f>'MHWP S1'!C61+'MHWP S2'!C61</f>
        <v>2369.4933898129307</v>
      </c>
      <c r="D61" s="33">
        <f>'MHWP S1'!D61+'MHWP S2'!D61</f>
        <v>396.91484788694657</v>
      </c>
      <c r="E61" s="33">
        <f>'MHWP S1'!E61+'MHWP S2'!E61</f>
        <v>0</v>
      </c>
      <c r="F61" s="33">
        <f>'MHWP S1'!F61+'MHWP S2'!F61</f>
        <v>0</v>
      </c>
      <c r="G61" s="34">
        <f>'MHWP S1'!G61+'MHWP S2'!G61</f>
        <v>2766.4082376998772</v>
      </c>
      <c r="H61" s="7"/>
      <c r="I61" s="41">
        <f t="shared" si="2"/>
        <v>6.5803170125175569E-3</v>
      </c>
      <c r="J61" s="42">
        <f t="shared" si="2"/>
        <v>3.5480155161290937E-3</v>
      </c>
      <c r="K61" s="42">
        <f t="shared" si="2"/>
        <v>0</v>
      </c>
      <c r="L61" s="42">
        <f t="shared" si="2"/>
        <v>0</v>
      </c>
      <c r="M61" s="43">
        <f t="shared" si="2"/>
        <v>5.0690068077195319E-3</v>
      </c>
    </row>
    <row r="62" spans="1:13" ht="15" customHeight="1" x14ac:dyDescent="0.25">
      <c r="A62" s="50" t="s">
        <v>72</v>
      </c>
      <c r="B62" s="2" t="s">
        <v>73</v>
      </c>
      <c r="C62" s="26">
        <f>'MHWP S1'!C62+'MHWP S2'!C62</f>
        <v>9.5664056339609331</v>
      </c>
      <c r="D62" s="27">
        <f>'MHWP S1'!D62+'MHWP S2'!D62</f>
        <v>2.0723184628233025</v>
      </c>
      <c r="E62" s="27">
        <f>'MHWP S1'!E62+'MHWP S2'!E62</f>
        <v>0</v>
      </c>
      <c r="F62" s="27">
        <f>'MHWP S1'!F62+'MHWP S2'!F62</f>
        <v>0</v>
      </c>
      <c r="G62" s="28">
        <f>'MHWP S1'!G62+'MHWP S2'!G62</f>
        <v>11.638724096784236</v>
      </c>
      <c r="H62" s="7"/>
      <c r="I62" s="38">
        <f t="shared" si="2"/>
        <v>2.6566852649783833E-5</v>
      </c>
      <c r="J62" s="39">
        <f t="shared" si="2"/>
        <v>1.85244217987837E-5</v>
      </c>
      <c r="K62" s="39">
        <f t="shared" si="2"/>
        <v>0</v>
      </c>
      <c r="L62" s="39">
        <f t="shared" si="2"/>
        <v>0</v>
      </c>
      <c r="M62" s="40">
        <f t="shared" si="2"/>
        <v>2.1326126374183069E-5</v>
      </c>
    </row>
    <row r="63" spans="1:13" ht="15" customHeight="1" x14ac:dyDescent="0.25">
      <c r="A63" s="51"/>
      <c r="B63" s="2" t="s">
        <v>74</v>
      </c>
      <c r="C63" s="26">
        <f>'MHWP S1'!C63+'MHWP S2'!C63</f>
        <v>0</v>
      </c>
      <c r="D63" s="27">
        <f>'MHWP S1'!D63+'MHWP S2'!D63</f>
        <v>9.3789037063467262</v>
      </c>
      <c r="E63" s="27">
        <f>'MHWP S1'!E63+'MHWP S2'!E63</f>
        <v>0</v>
      </c>
      <c r="F63" s="27">
        <f>'MHWP S1'!F63+'MHWP S2'!F63</f>
        <v>0</v>
      </c>
      <c r="G63" s="28">
        <f>'MHWP S1'!G63+'MHWP S2'!G63</f>
        <v>9.3789037063467262</v>
      </c>
      <c r="H63" s="7"/>
      <c r="I63" s="38">
        <f t="shared" si="2"/>
        <v>0</v>
      </c>
      <c r="J63" s="39">
        <f t="shared" si="2"/>
        <v>8.3837871149322713E-5</v>
      </c>
      <c r="K63" s="39">
        <f t="shared" si="2"/>
        <v>0</v>
      </c>
      <c r="L63" s="39">
        <f t="shared" si="2"/>
        <v>0</v>
      </c>
      <c r="M63" s="40">
        <f t="shared" si="2"/>
        <v>1.7185361903037837E-5</v>
      </c>
    </row>
    <row r="64" spans="1:13" ht="15" customHeight="1" x14ac:dyDescent="0.25">
      <c r="A64" s="52"/>
      <c r="B64" s="2" t="s">
        <v>75</v>
      </c>
      <c r="C64" s="32">
        <f>'MHWP S1'!C64+'MHWP S2'!C64</f>
        <v>157.00535589274156</v>
      </c>
      <c r="D64" s="33">
        <f>'MHWP S1'!D64+'MHWP S2'!D64</f>
        <v>0</v>
      </c>
      <c r="E64" s="33">
        <f>'MHWP S1'!E64+'MHWP S2'!E64</f>
        <v>0</v>
      </c>
      <c r="F64" s="33">
        <f>'MHWP S1'!F64+'MHWP S2'!F64</f>
        <v>0</v>
      </c>
      <c r="G64" s="34">
        <f>'MHWP S1'!G64+'MHWP S2'!G64</f>
        <v>157.00535589274156</v>
      </c>
      <c r="H64" s="7"/>
      <c r="I64" s="41">
        <f t="shared" si="2"/>
        <v>4.3601936974339768E-4</v>
      </c>
      <c r="J64" s="42">
        <f t="shared" si="2"/>
        <v>0</v>
      </c>
      <c r="K64" s="42">
        <f t="shared" si="2"/>
        <v>0</v>
      </c>
      <c r="L64" s="42">
        <f t="shared" si="2"/>
        <v>0</v>
      </c>
      <c r="M64" s="43">
        <f t="shared" si="2"/>
        <v>2.8768755349371414E-4</v>
      </c>
    </row>
    <row r="65" spans="1:13" ht="15" customHeight="1" x14ac:dyDescent="0.25">
      <c r="A65" s="50" t="s">
        <v>76</v>
      </c>
      <c r="B65" s="4" t="s">
        <v>77</v>
      </c>
      <c r="C65" s="26">
        <f>'MHWP S1'!C65+'MHWP S2'!C65</f>
        <v>1732.9177732585301</v>
      </c>
      <c r="D65" s="27">
        <f>'MHWP S1'!D65+'MHWP S2'!D65</f>
        <v>129.03802906405511</v>
      </c>
      <c r="E65" s="27">
        <f>'MHWP S1'!E65+'MHWP S2'!E65</f>
        <v>10.933230813898524</v>
      </c>
      <c r="F65" s="27">
        <f>'MHWP S1'!F65+'MHWP S2'!F65</f>
        <v>0</v>
      </c>
      <c r="G65" s="28">
        <f>'MHWP S1'!G65+'MHWP S2'!G65</f>
        <v>1872.8890331364837</v>
      </c>
      <c r="H65" s="7"/>
      <c r="I65" s="38">
        <f t="shared" si="2"/>
        <v>4.8124836953300871E-3</v>
      </c>
      <c r="J65" s="39">
        <f t="shared" si="2"/>
        <v>1.1534688906885845E-3</v>
      </c>
      <c r="K65" s="39">
        <f t="shared" si="2"/>
        <v>1.5919466373365011E-4</v>
      </c>
      <c r="L65" s="39">
        <f t="shared" si="2"/>
        <v>0</v>
      </c>
      <c r="M65" s="40">
        <f t="shared" si="2"/>
        <v>3.4317737815029027E-3</v>
      </c>
    </row>
    <row r="66" spans="1:13" ht="15" customHeight="1" x14ac:dyDescent="0.25">
      <c r="A66" s="51"/>
      <c r="B66" s="2" t="s">
        <v>78</v>
      </c>
      <c r="C66" s="26">
        <f>'MHWP S1'!C66+'MHWP S2'!C66</f>
        <v>130.7665796736344</v>
      </c>
      <c r="D66" s="27">
        <f>'MHWP S1'!D66+'MHWP S2'!D66</f>
        <v>7.6388880082872612</v>
      </c>
      <c r="E66" s="27">
        <f>'MHWP S1'!E66+'MHWP S2'!E66</f>
        <v>0</v>
      </c>
      <c r="F66" s="27">
        <f>'MHWP S1'!F66+'MHWP S2'!F66</f>
        <v>0</v>
      </c>
      <c r="G66" s="28">
        <f>'MHWP S1'!G66+'MHWP S2'!G66</f>
        <v>138.40546768192166</v>
      </c>
      <c r="H66" s="7"/>
      <c r="I66" s="38">
        <f t="shared" si="2"/>
        <v>3.6315169841561937E-4</v>
      </c>
      <c r="J66" s="39">
        <f t="shared" si="2"/>
        <v>6.8283898482667495E-5</v>
      </c>
      <c r="K66" s="39">
        <f t="shared" si="2"/>
        <v>0</v>
      </c>
      <c r="L66" s="39">
        <f t="shared" si="2"/>
        <v>0</v>
      </c>
      <c r="M66" s="40">
        <f t="shared" si="2"/>
        <v>2.5360619171977018E-4</v>
      </c>
    </row>
    <row r="67" spans="1:13" ht="15" customHeight="1" x14ac:dyDescent="0.25">
      <c r="A67" s="52"/>
      <c r="B67" s="3" t="s">
        <v>79</v>
      </c>
      <c r="C67" s="32">
        <f>'MHWP S1'!C67+'MHWP S2'!C67</f>
        <v>7368.1701088564814</v>
      </c>
      <c r="D67" s="33">
        <f>'MHWP S1'!D67+'MHWP S2'!D67</f>
        <v>297.82837772732171</v>
      </c>
      <c r="E67" s="33">
        <f>'MHWP S1'!E67+'MHWP S2'!E67</f>
        <v>162.2776678984192</v>
      </c>
      <c r="F67" s="33">
        <f>'MHWP S1'!F67+'MHWP S2'!F67</f>
        <v>0</v>
      </c>
      <c r="G67" s="34">
        <f>'MHWP S1'!G67+'MHWP S2'!G67</f>
        <v>7828.2761544822224</v>
      </c>
      <c r="H67" s="7"/>
      <c r="I67" s="41">
        <f t="shared" si="2"/>
        <v>2.0462135630713654E-2</v>
      </c>
      <c r="J67" s="42">
        <f t="shared" si="2"/>
        <v>2.6622831343942927E-3</v>
      </c>
      <c r="K67" s="42">
        <f t="shared" si="2"/>
        <v>2.3628641169570357E-3</v>
      </c>
      <c r="L67" s="42">
        <f t="shared" si="2"/>
        <v>0</v>
      </c>
      <c r="M67" s="43">
        <f t="shared" si="2"/>
        <v>1.4344081462384603E-2</v>
      </c>
    </row>
    <row r="68" spans="1:13" ht="15" customHeight="1" x14ac:dyDescent="0.25">
      <c r="A68" s="50" t="s">
        <v>80</v>
      </c>
      <c r="B68" s="4" t="s">
        <v>81</v>
      </c>
      <c r="C68" s="26">
        <f>'MHWP S1'!C68+'MHWP S2'!C68</f>
        <v>1905.0885739935318</v>
      </c>
      <c r="D68" s="27">
        <f>'MHWP S1'!D68+'MHWP S2'!D68</f>
        <v>0</v>
      </c>
      <c r="E68" s="27">
        <f>'MHWP S1'!E68+'MHWP S2'!E68</f>
        <v>0</v>
      </c>
      <c r="F68" s="27">
        <f>'MHWP S1'!F68+'MHWP S2'!F68</f>
        <v>0.20360922146636434</v>
      </c>
      <c r="G68" s="28">
        <f>'MHWP S1'!G68+'MHWP S2'!G68</f>
        <v>1905.2921832149982</v>
      </c>
      <c r="H68" s="7"/>
      <c r="I68" s="38">
        <f t="shared" si="2"/>
        <v>5.290619002229908E-3</v>
      </c>
      <c r="J68" s="39">
        <f t="shared" si="2"/>
        <v>0</v>
      </c>
      <c r="K68" s="39">
        <f t="shared" si="2"/>
        <v>0</v>
      </c>
      <c r="L68" s="39">
        <f t="shared" si="2"/>
        <v>3.9817041834622885E-5</v>
      </c>
      <c r="M68" s="40">
        <f t="shared" si="2"/>
        <v>3.4911474437488315E-3</v>
      </c>
    </row>
    <row r="69" spans="1:13" ht="15" customHeight="1" x14ac:dyDescent="0.25">
      <c r="A69" s="52"/>
      <c r="B69" s="3" t="s">
        <v>82</v>
      </c>
      <c r="C69" s="32">
        <f>'MHWP S1'!C69+'MHWP S2'!C69</f>
        <v>7864.7497967905638</v>
      </c>
      <c r="D69" s="33">
        <f>'MHWP S1'!D69+'MHWP S2'!D69</f>
        <v>715.30985841435029</v>
      </c>
      <c r="E69" s="33">
        <f>'MHWP S1'!E69+'MHWP S2'!E69</f>
        <v>1416.6406127773366</v>
      </c>
      <c r="F69" s="33">
        <f>'MHWP S1'!F69+'MHWP S2'!F69</f>
        <v>0.53257600394185756</v>
      </c>
      <c r="G69" s="34">
        <f>'MHWP S1'!G69+'MHWP S2'!G69</f>
        <v>9997.2328439861922</v>
      </c>
      <c r="H69" s="7"/>
      <c r="I69" s="41">
        <f t="shared" si="2"/>
        <v>2.1841186436523784E-2</v>
      </c>
      <c r="J69" s="42">
        <f t="shared" si="2"/>
        <v>6.3941434542078403E-3</v>
      </c>
      <c r="K69" s="42">
        <f t="shared" si="2"/>
        <v>2.0627171402604332E-2</v>
      </c>
      <c r="L69" s="42">
        <f t="shared" si="2"/>
        <v>1.041485296017024E-4</v>
      </c>
      <c r="M69" s="43">
        <f t="shared" si="2"/>
        <v>1.8318352531605301E-2</v>
      </c>
    </row>
    <row r="70" spans="1:13" ht="16.5" thickBot="1" x14ac:dyDescent="0.3">
      <c r="A70" s="16" t="s">
        <v>83</v>
      </c>
      <c r="B70" s="6"/>
      <c r="C70" s="26">
        <f>'MHWP S1'!C70+'MHWP S2'!C70</f>
        <v>15906.150613693022</v>
      </c>
      <c r="D70" s="27">
        <f>'MHWP S1'!D70+'MHWP S2'!D70</f>
        <v>828.2503759443664</v>
      </c>
      <c r="E70" s="27">
        <f>'MHWP S1'!E70+'MHWP S2'!E70</f>
        <v>5.3873890967036226</v>
      </c>
      <c r="F70" s="27">
        <f>'MHWP S1'!F70+'MHWP S2'!F70</f>
        <v>0.11140009406111705</v>
      </c>
      <c r="G70" s="28">
        <f>'MHWP S1'!G70+'MHWP S2'!G70</f>
        <v>16739.899778828156</v>
      </c>
      <c r="H70" s="7"/>
      <c r="I70" s="38">
        <f t="shared" si="2"/>
        <v>4.4172950191354692E-2</v>
      </c>
      <c r="J70" s="39">
        <f t="shared" si="2"/>
        <v>7.4037169451705229E-3</v>
      </c>
      <c r="K70" s="39">
        <f t="shared" si="2"/>
        <v>7.8443747347016027E-5</v>
      </c>
      <c r="L70" s="39">
        <f t="shared" si="2"/>
        <v>2.1784976994989268E-5</v>
      </c>
      <c r="M70" s="40">
        <f t="shared" si="2"/>
        <v>3.06732263094961E-2</v>
      </c>
    </row>
    <row r="71" spans="1:13" ht="15.75" thickBot="1" x14ac:dyDescent="0.3">
      <c r="A71" s="7"/>
      <c r="B71" s="7"/>
      <c r="C71" s="29">
        <f>SUM(C7:C70)</f>
        <v>360088.02999999974</v>
      </c>
      <c r="D71" s="30">
        <f t="shared" ref="D71:G71" si="3">SUM(D7:D70)</f>
        <v>111869.53554250041</v>
      </c>
      <c r="E71" s="30">
        <f t="shared" si="3"/>
        <v>68678.375000000015</v>
      </c>
      <c r="F71" s="30">
        <f t="shared" si="3"/>
        <v>5113.6200000000017</v>
      </c>
      <c r="G71" s="31">
        <f t="shared" si="3"/>
        <v>545749.56054250035</v>
      </c>
      <c r="H71" s="7"/>
      <c r="I71" s="44">
        <f>SUM(I7:I70)</f>
        <v>1.0000000000000004</v>
      </c>
      <c r="J71" s="45">
        <f t="shared" ref="J71:M71" si="4">SUM(J7:J70)</f>
        <v>0.99999999999999978</v>
      </c>
      <c r="K71" s="45">
        <f t="shared" si="4"/>
        <v>0.99999999999999978</v>
      </c>
      <c r="L71" s="45">
        <f t="shared" si="4"/>
        <v>0.99999999999999967</v>
      </c>
      <c r="M71" s="46">
        <f t="shared" si="4"/>
        <v>1</v>
      </c>
    </row>
    <row r="72" spans="1:13" x14ac:dyDescent="0.25">
      <c r="A72" s="7"/>
      <c r="B72" s="7"/>
      <c r="C72" s="7"/>
      <c r="D72" s="7"/>
      <c r="E72" s="7"/>
      <c r="F72" s="7"/>
      <c r="G72" s="7"/>
      <c r="H72" s="7"/>
      <c r="I72" s="7"/>
      <c r="J72" s="7"/>
      <c r="K72" s="7"/>
      <c r="L72" s="7"/>
      <c r="M72" s="7"/>
    </row>
    <row r="73" spans="1:13" x14ac:dyDescent="0.25">
      <c r="A73" s="7"/>
      <c r="B73" s="7"/>
      <c r="C73" s="7"/>
      <c r="D73" s="7"/>
      <c r="E73" s="7"/>
      <c r="F73" s="7"/>
      <c r="G73" s="7"/>
      <c r="H73" s="7"/>
      <c r="I73" s="7"/>
      <c r="J73" s="7"/>
      <c r="K73" s="7"/>
    </row>
    <row r="74" spans="1:13" x14ac:dyDescent="0.25">
      <c r="A74" s="7"/>
      <c r="B74" s="7"/>
      <c r="C74" s="7"/>
      <c r="D74" s="7"/>
      <c r="E74" s="7"/>
      <c r="F74" s="7"/>
      <c r="G74" s="7"/>
      <c r="H74" s="7"/>
      <c r="I74" s="7"/>
      <c r="J74" s="7"/>
      <c r="K74" s="7"/>
    </row>
    <row r="75" spans="1:13" x14ac:dyDescent="0.25">
      <c r="A75" s="7"/>
      <c r="B75" s="7"/>
      <c r="C75" s="7"/>
      <c r="D75" s="7"/>
      <c r="E75" s="7"/>
      <c r="F75" s="7"/>
      <c r="G75" s="7"/>
      <c r="H75" s="7"/>
      <c r="I75" s="7"/>
      <c r="J75" s="7"/>
      <c r="K75" s="7"/>
    </row>
    <row r="76" spans="1:13" x14ac:dyDescent="0.25">
      <c r="A76" s="7"/>
      <c r="B76" s="7"/>
      <c r="C76" s="7"/>
      <c r="D76" s="7"/>
      <c r="E76" s="7"/>
      <c r="F76" s="7"/>
      <c r="G76" s="7"/>
      <c r="H76" s="7"/>
      <c r="I76" s="7"/>
      <c r="J76" s="7"/>
      <c r="K76" s="7"/>
    </row>
    <row r="77" spans="1:13" x14ac:dyDescent="0.25">
      <c r="A77" s="7"/>
      <c r="B77" s="7"/>
      <c r="C77" s="7"/>
      <c r="D77" s="7"/>
      <c r="E77" s="7"/>
      <c r="F77" s="7"/>
      <c r="G77" s="7"/>
      <c r="H77" s="7"/>
      <c r="I77" s="7"/>
      <c r="J77" s="7"/>
      <c r="K77" s="7"/>
    </row>
    <row r="78" spans="1:13" x14ac:dyDescent="0.25">
      <c r="A78" s="7"/>
      <c r="B78" s="7"/>
      <c r="C78" s="7"/>
      <c r="D78" s="7"/>
      <c r="E78" s="7"/>
      <c r="F78" s="7"/>
      <c r="G78" s="7"/>
      <c r="H78" s="7"/>
      <c r="I78" s="7"/>
      <c r="J78" s="7"/>
      <c r="K78" s="7"/>
    </row>
    <row r="79" spans="1:13" x14ac:dyDescent="0.25">
      <c r="A79" s="47" t="s">
        <v>94</v>
      </c>
      <c r="B79" s="7"/>
      <c r="C79" s="7"/>
      <c r="D79" s="7"/>
      <c r="E79" s="7"/>
      <c r="F79" s="7"/>
      <c r="G79" s="7"/>
      <c r="H79" s="7"/>
      <c r="I79" s="7"/>
      <c r="J79" s="7"/>
      <c r="K79" s="7"/>
    </row>
    <row r="80" spans="1:13" ht="54" customHeight="1" x14ac:dyDescent="0.25">
      <c r="A80" s="49" t="s">
        <v>95</v>
      </c>
      <c r="B80" s="49"/>
      <c r="C80" s="49"/>
      <c r="D80" s="49"/>
      <c r="E80" s="49"/>
      <c r="F80" s="49"/>
      <c r="G80" s="49"/>
      <c r="H80" s="49"/>
      <c r="I80" s="49"/>
      <c r="J80" s="49"/>
      <c r="K80" s="7"/>
    </row>
    <row r="81" spans="1:11" x14ac:dyDescent="0.25">
      <c r="A81" s="47" t="s">
        <v>96</v>
      </c>
      <c r="B81" s="7"/>
      <c r="C81" s="7"/>
      <c r="D81" s="7"/>
      <c r="E81" s="7"/>
      <c r="F81" s="7"/>
      <c r="G81" s="7"/>
      <c r="H81" s="7"/>
      <c r="I81" s="7"/>
      <c r="J81" s="7"/>
      <c r="K81" s="7"/>
    </row>
    <row r="82" spans="1:11" ht="39" customHeight="1" x14ac:dyDescent="0.25">
      <c r="A82" s="49" t="s">
        <v>97</v>
      </c>
      <c r="B82" s="49"/>
      <c r="C82" s="49"/>
      <c r="D82" s="49"/>
      <c r="E82" s="49"/>
      <c r="F82" s="49"/>
      <c r="G82" s="49"/>
      <c r="H82" s="49"/>
      <c r="I82" s="49"/>
      <c r="J82" s="49"/>
      <c r="K82" s="7"/>
    </row>
    <row r="83" spans="1:11" x14ac:dyDescent="0.25">
      <c r="A83" s="47" t="s">
        <v>98</v>
      </c>
      <c r="B83" s="7"/>
      <c r="C83" s="7"/>
      <c r="D83" s="7"/>
      <c r="E83" s="7"/>
      <c r="F83" s="7"/>
      <c r="G83" s="7"/>
      <c r="H83" s="7"/>
      <c r="I83" s="7"/>
      <c r="J83" s="7"/>
      <c r="K83" s="7"/>
    </row>
    <row r="84" spans="1:11" ht="15.75" customHeight="1" x14ac:dyDescent="0.25">
      <c r="A84" s="49" t="s">
        <v>99</v>
      </c>
      <c r="B84" s="49"/>
      <c r="C84" s="49"/>
      <c r="D84" s="49"/>
      <c r="E84" s="49"/>
      <c r="F84" s="49"/>
      <c r="G84" s="49"/>
      <c r="H84" s="49"/>
      <c r="I84" s="49"/>
      <c r="J84" s="49"/>
      <c r="K84" s="7"/>
    </row>
    <row r="85" spans="1:11" x14ac:dyDescent="0.25">
      <c r="A85" s="7"/>
      <c r="B85" s="7"/>
      <c r="C85" s="7"/>
      <c r="D85" s="7"/>
      <c r="E85" s="7"/>
      <c r="F85" s="7"/>
      <c r="G85" s="7"/>
      <c r="H85" s="7"/>
      <c r="I85" s="7"/>
      <c r="J85" s="7"/>
      <c r="K85" s="7"/>
    </row>
    <row r="86" spans="1:11" x14ac:dyDescent="0.25">
      <c r="A86" s="7"/>
      <c r="B86" s="7"/>
      <c r="C86" s="7"/>
      <c r="D86" s="7"/>
      <c r="E86" s="7"/>
      <c r="F86" s="7"/>
      <c r="G86" s="7"/>
      <c r="H86" s="7"/>
      <c r="I86" s="7"/>
      <c r="J86" s="7"/>
      <c r="K86" s="7"/>
    </row>
  </sheetData>
  <mergeCells count="20">
    <mergeCell ref="A60:A61"/>
    <mergeCell ref="A62:A64"/>
    <mergeCell ref="A65:A67"/>
    <mergeCell ref="A68:A69"/>
    <mergeCell ref="A80:J80"/>
    <mergeCell ref="A82:J82"/>
    <mergeCell ref="A84:J84"/>
    <mergeCell ref="A50:A52"/>
    <mergeCell ref="A7:A10"/>
    <mergeCell ref="A11:A16"/>
    <mergeCell ref="A17:A21"/>
    <mergeCell ref="A22:A26"/>
    <mergeCell ref="A27:A29"/>
    <mergeCell ref="A30:A32"/>
    <mergeCell ref="A33:A38"/>
    <mergeCell ref="A39:A41"/>
    <mergeCell ref="A42:A43"/>
    <mergeCell ref="A44:A46"/>
    <mergeCell ref="A47:A49"/>
    <mergeCell ref="A54:A5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4.7109375" style="7" bestFit="1" customWidth="1"/>
    <col min="7" max="7" width="9.140625" style="7"/>
    <col min="8" max="11" width="14.28515625" style="7" bestFit="1" customWidth="1"/>
    <col min="12" max="16384" width="9.140625" style="7"/>
  </cols>
  <sheetData>
    <row r="3" spans="1:11" x14ac:dyDescent="0.25">
      <c r="C3" s="9" t="s">
        <v>84</v>
      </c>
      <c r="D3" s="9"/>
      <c r="E3" s="9"/>
      <c r="F3" s="9"/>
      <c r="G3" s="9"/>
      <c r="H3" s="9" t="s">
        <v>85</v>
      </c>
      <c r="I3" s="9"/>
      <c r="J3" s="9"/>
      <c r="K3" s="9"/>
    </row>
    <row r="4" spans="1:11" ht="15.75" thickBot="1" x14ac:dyDescent="0.3">
      <c r="C4" s="9"/>
      <c r="D4" s="9"/>
      <c r="E4" s="9"/>
      <c r="F4" s="9"/>
      <c r="G4" s="9"/>
      <c r="H4" s="9"/>
      <c r="I4" s="9"/>
      <c r="J4" s="9"/>
      <c r="K4" s="9"/>
    </row>
    <row r="5" spans="1:11" ht="15.75" thickBot="1" x14ac:dyDescent="0.3">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H6" s="17" t="s">
        <v>93</v>
      </c>
      <c r="I6" s="18" t="s">
        <v>93</v>
      </c>
      <c r="J6" s="18" t="s">
        <v>93</v>
      </c>
      <c r="K6" s="19" t="s">
        <v>93</v>
      </c>
    </row>
    <row r="7" spans="1:11" x14ac:dyDescent="0.25">
      <c r="A7" s="53" t="s">
        <v>2</v>
      </c>
      <c r="B7" s="1" t="s">
        <v>3</v>
      </c>
      <c r="C7" s="23">
        <f>'Halton S1'!C7+'Halton S2'!C7</f>
        <v>132.90831897478532</v>
      </c>
      <c r="D7" s="24">
        <f>'Halton S1'!D7+'Halton S2'!D7</f>
        <v>923.97863632782025</v>
      </c>
      <c r="E7" s="24">
        <f>'Halton S1'!E7+'Halton S2'!E7</f>
        <v>0</v>
      </c>
      <c r="F7" s="25">
        <f>'Halton S1'!F7+'Halton S2'!F7</f>
        <v>1056.8869553026057</v>
      </c>
      <c r="H7" s="35">
        <f t="shared" ref="H7:K38" si="1">C7/C$71</f>
        <v>4.7315542868183848E-3</v>
      </c>
      <c r="I7" s="36">
        <f t="shared" si="1"/>
        <v>9.9129366773973299E-2</v>
      </c>
      <c r="J7" s="36">
        <f t="shared" si="1"/>
        <v>0</v>
      </c>
      <c r="K7" s="37">
        <f t="shared" si="1"/>
        <v>2.5274776410668831E-2</v>
      </c>
    </row>
    <row r="8" spans="1:11" x14ac:dyDescent="0.25">
      <c r="A8" s="54"/>
      <c r="B8" s="2" t="s">
        <v>4</v>
      </c>
      <c r="C8" s="26">
        <f>'Halton S1'!C8+'Halton S2'!C8</f>
        <v>142.27735543529508</v>
      </c>
      <c r="D8" s="27">
        <f>'Halton S1'!D8+'Halton S2'!D8</f>
        <v>579.89558571867997</v>
      </c>
      <c r="E8" s="27">
        <f>'Halton S1'!E8+'Halton S2'!E8</f>
        <v>0</v>
      </c>
      <c r="F8" s="28">
        <f>'Halton S1'!F8+'Halton S2'!F8</f>
        <v>722.1729411539751</v>
      </c>
      <c r="H8" s="38">
        <f t="shared" si="1"/>
        <v>5.0650932629338888E-3</v>
      </c>
      <c r="I8" s="39">
        <f t="shared" si="1"/>
        <v>6.2214297979634237E-2</v>
      </c>
      <c r="J8" s="39">
        <f t="shared" si="1"/>
        <v>0</v>
      </c>
      <c r="K8" s="40">
        <f t="shared" si="1"/>
        <v>1.7270304573184677E-2</v>
      </c>
    </row>
    <row r="9" spans="1:11" x14ac:dyDescent="0.25">
      <c r="A9" s="54"/>
      <c r="B9" s="2" t="s">
        <v>5</v>
      </c>
      <c r="C9" s="26">
        <f>'Halton S1'!C9+'Halton S2'!C9</f>
        <v>847.19821520017922</v>
      </c>
      <c r="D9" s="27">
        <f>'Halton S1'!D9+'Halton S2'!D9</f>
        <v>529.68382091230592</v>
      </c>
      <c r="E9" s="27">
        <f>'Halton S1'!E9+'Halton S2'!E9</f>
        <v>0</v>
      </c>
      <c r="F9" s="28">
        <f>'Halton S1'!F9+'Halton S2'!F9</f>
        <v>1376.8820361124851</v>
      </c>
      <c r="H9" s="38">
        <f t="shared" si="1"/>
        <v>3.0160372035672022E-2</v>
      </c>
      <c r="I9" s="39">
        <f t="shared" si="1"/>
        <v>5.6827311469165205E-2</v>
      </c>
      <c r="J9" s="39">
        <f t="shared" si="1"/>
        <v>0</v>
      </c>
      <c r="K9" s="40">
        <f t="shared" si="1"/>
        <v>3.2927254359616479E-2</v>
      </c>
    </row>
    <row r="10" spans="1:11" x14ac:dyDescent="0.25">
      <c r="A10" s="55"/>
      <c r="B10" s="3" t="s">
        <v>6</v>
      </c>
      <c r="C10" s="32">
        <f>'Halton S1'!C10+'Halton S2'!C10</f>
        <v>1185.8743778305229</v>
      </c>
      <c r="D10" s="33">
        <f>'Halton S1'!D10+'Halton S2'!D10</f>
        <v>89.339139117580089</v>
      </c>
      <c r="E10" s="33">
        <f>'Halton S1'!E10+'Halton S2'!E10</f>
        <v>0</v>
      </c>
      <c r="F10" s="34">
        <f>'Halton S1'!F10+'Halton S2'!F10</f>
        <v>1275.213516948103</v>
      </c>
      <c r="H10" s="41">
        <f t="shared" si="1"/>
        <v>4.2217289627420468E-2</v>
      </c>
      <c r="I10" s="42">
        <f t="shared" si="1"/>
        <v>9.584780362514287E-3</v>
      </c>
      <c r="J10" s="42">
        <f t="shared" si="1"/>
        <v>0</v>
      </c>
      <c r="K10" s="43">
        <f t="shared" si="1"/>
        <v>3.049591666830415E-2</v>
      </c>
    </row>
    <row r="11" spans="1:11" x14ac:dyDescent="0.25">
      <c r="A11" s="56" t="s">
        <v>7</v>
      </c>
      <c r="B11" s="4" t="s">
        <v>8</v>
      </c>
      <c r="C11" s="26">
        <f>'Halton S1'!C11+'Halton S2'!C11</f>
        <v>327.88762435283968</v>
      </c>
      <c r="D11" s="27">
        <f>'Halton S1'!D11+'Halton S2'!D11</f>
        <v>601.97072975934725</v>
      </c>
      <c r="E11" s="27">
        <f>'Halton S1'!E11+'Halton S2'!E11</f>
        <v>0</v>
      </c>
      <c r="F11" s="28">
        <f>'Halton S1'!F11+'Halton S2'!F11</f>
        <v>929.85835411218682</v>
      </c>
      <c r="H11" s="38">
        <f t="shared" si="1"/>
        <v>1.1672844157299904E-2</v>
      </c>
      <c r="I11" s="39">
        <f t="shared" si="1"/>
        <v>6.458263742403153E-2</v>
      </c>
      <c r="J11" s="39">
        <f t="shared" si="1"/>
        <v>0</v>
      </c>
      <c r="K11" s="40">
        <f t="shared" si="1"/>
        <v>2.223696855738844E-2</v>
      </c>
    </row>
    <row r="12" spans="1:11" x14ac:dyDescent="0.25">
      <c r="A12" s="54"/>
      <c r="B12" s="2" t="s">
        <v>9</v>
      </c>
      <c r="C12" s="26">
        <f>'Halton S1'!C12+'Halton S2'!C12</f>
        <v>959.21532337737676</v>
      </c>
      <c r="D12" s="27">
        <f>'Halton S1'!D12+'Halton S2'!D12</f>
        <v>873.45478173551578</v>
      </c>
      <c r="E12" s="27">
        <f>'Halton S1'!E12+'Halton S2'!E12</f>
        <v>0</v>
      </c>
      <c r="F12" s="28">
        <f>'Halton S1'!F12+'Halton S2'!F12</f>
        <v>1832.6701051128925</v>
      </c>
      <c r="H12" s="38">
        <f t="shared" si="1"/>
        <v>3.41481963681231E-2</v>
      </c>
      <c r="I12" s="39">
        <f t="shared" si="1"/>
        <v>9.3708897603148766E-2</v>
      </c>
      <c r="J12" s="39">
        <f t="shared" si="1"/>
        <v>0</v>
      </c>
      <c r="K12" s="40">
        <f t="shared" si="1"/>
        <v>4.3827134878377763E-2</v>
      </c>
    </row>
    <row r="13" spans="1:11" x14ac:dyDescent="0.25">
      <c r="A13" s="54"/>
      <c r="B13" s="2" t="s">
        <v>10</v>
      </c>
      <c r="C13" s="26">
        <f>'Halton S1'!C13+'Halton S2'!C13</f>
        <v>45.034850858807125</v>
      </c>
      <c r="D13" s="27">
        <f>'Halton S1'!D13+'Halton S2'!D13</f>
        <v>40.344005507126788</v>
      </c>
      <c r="E13" s="27">
        <f>'Halton S1'!E13+'Halton S2'!E13</f>
        <v>0</v>
      </c>
      <c r="F13" s="28">
        <f>'Halton S1'!F13+'Halton S2'!F13</f>
        <v>85.378856365933913</v>
      </c>
      <c r="H13" s="38">
        <f t="shared" si="1"/>
        <v>1.6032468342154025E-3</v>
      </c>
      <c r="I13" s="39">
        <f t="shared" si="1"/>
        <v>4.3283205496412137E-3</v>
      </c>
      <c r="J13" s="39">
        <f t="shared" si="1"/>
        <v>0</v>
      </c>
      <c r="K13" s="40">
        <f t="shared" si="1"/>
        <v>2.0417808111083502E-3</v>
      </c>
    </row>
    <row r="14" spans="1:11" x14ac:dyDescent="0.25">
      <c r="A14" s="54"/>
      <c r="B14" s="2" t="s">
        <v>11</v>
      </c>
      <c r="C14" s="26">
        <f>'Halton S1'!C14+'Halton S2'!C14</f>
        <v>13.630683844438046</v>
      </c>
      <c r="D14" s="27">
        <f>'Halton S1'!D14+'Halton S2'!D14</f>
        <v>138.49362590632833</v>
      </c>
      <c r="E14" s="27">
        <f>'Halton S1'!E14+'Halton S2'!E14</f>
        <v>0</v>
      </c>
      <c r="F14" s="28">
        <f>'Halton S1'!F14+'Halton S2'!F14</f>
        <v>152.12430975076637</v>
      </c>
      <c r="H14" s="38">
        <f t="shared" si="1"/>
        <v>4.8525420435610556E-4</v>
      </c>
      <c r="I14" s="39">
        <f t="shared" si="1"/>
        <v>1.4858336436098084E-2</v>
      </c>
      <c r="J14" s="39">
        <f t="shared" si="1"/>
        <v>0</v>
      </c>
      <c r="K14" s="40">
        <f t="shared" si="1"/>
        <v>3.6379556926947618E-3</v>
      </c>
    </row>
    <row r="15" spans="1:11" x14ac:dyDescent="0.25">
      <c r="A15" s="54"/>
      <c r="B15" s="2" t="s">
        <v>12</v>
      </c>
      <c r="C15" s="26">
        <f>'Halton S1'!C15+'Halton S2'!C15</f>
        <v>225.79533971063958</v>
      </c>
      <c r="D15" s="27">
        <f>'Halton S1'!D15+'Halton S2'!D15</f>
        <v>91.072657246129964</v>
      </c>
      <c r="E15" s="27">
        <f>'Halton S1'!E15+'Halton S2'!E15</f>
        <v>0</v>
      </c>
      <c r="F15" s="28">
        <f>'Halton S1'!F15+'Halton S2'!F15</f>
        <v>316.86799695676956</v>
      </c>
      <c r="H15" s="38">
        <f t="shared" si="1"/>
        <v>8.0383448966364138E-3</v>
      </c>
      <c r="I15" s="39">
        <f t="shared" si="1"/>
        <v>9.7707614530049818E-3</v>
      </c>
      <c r="J15" s="39">
        <f t="shared" si="1"/>
        <v>0</v>
      </c>
      <c r="K15" s="40">
        <f t="shared" si="1"/>
        <v>7.5776957361402848E-3</v>
      </c>
    </row>
    <row r="16" spans="1:11" x14ac:dyDescent="0.25">
      <c r="A16" s="55"/>
      <c r="B16" s="3" t="s">
        <v>13</v>
      </c>
      <c r="C16" s="32">
        <f>'Halton S1'!C16+'Halton S2'!C16</f>
        <v>0</v>
      </c>
      <c r="D16" s="33">
        <f>'Halton S1'!D16+'Halton S2'!D16</f>
        <v>0</v>
      </c>
      <c r="E16" s="33">
        <f>'Halton S1'!E16+'Halton S2'!E16</f>
        <v>0</v>
      </c>
      <c r="F16" s="34">
        <f>'Halton S1'!F16+'Halton S2'!F16</f>
        <v>0</v>
      </c>
      <c r="H16" s="41">
        <f t="shared" si="1"/>
        <v>0</v>
      </c>
      <c r="I16" s="42">
        <f t="shared" si="1"/>
        <v>0</v>
      </c>
      <c r="J16" s="42">
        <f t="shared" si="1"/>
        <v>0</v>
      </c>
      <c r="K16" s="43">
        <f t="shared" si="1"/>
        <v>0</v>
      </c>
    </row>
    <row r="17" spans="1:11" x14ac:dyDescent="0.25">
      <c r="A17" s="56" t="s">
        <v>14</v>
      </c>
      <c r="B17" s="4" t="s">
        <v>15</v>
      </c>
      <c r="C17" s="26">
        <f>'Halton S1'!C17+'Halton S2'!C17</f>
        <v>358.1371661124299</v>
      </c>
      <c r="D17" s="27">
        <f>'Halton S1'!D17+'Halton S2'!D17</f>
        <v>397.01727199749411</v>
      </c>
      <c r="E17" s="27">
        <f>'Halton S1'!E17+'Halton S2'!E17</f>
        <v>0</v>
      </c>
      <c r="F17" s="28">
        <f>'Halton S1'!F17+'Halton S2'!F17</f>
        <v>755.15443810992394</v>
      </c>
      <c r="H17" s="38">
        <f t="shared" si="1"/>
        <v>1.2749731970575415E-2</v>
      </c>
      <c r="I17" s="39">
        <f t="shared" si="1"/>
        <v>4.2594134998461909E-2</v>
      </c>
      <c r="J17" s="39">
        <f t="shared" si="1"/>
        <v>0</v>
      </c>
      <c r="K17" s="40">
        <f t="shared" si="1"/>
        <v>1.8059036004742641E-2</v>
      </c>
    </row>
    <row r="18" spans="1:11" x14ac:dyDescent="0.25">
      <c r="A18" s="54"/>
      <c r="B18" s="2" t="s">
        <v>16</v>
      </c>
      <c r="C18" s="26">
        <f>'Halton S1'!C18+'Halton S2'!C18</f>
        <v>36.300496438128505</v>
      </c>
      <c r="D18" s="27">
        <f>'Halton S1'!D18+'Halton S2'!D18</f>
        <v>49.693097638807288</v>
      </c>
      <c r="E18" s="27">
        <f>'Halton S1'!E18+'Halton S2'!E18</f>
        <v>0</v>
      </c>
      <c r="F18" s="28">
        <f>'Halton S1'!F18+'Halton S2'!F18</f>
        <v>85.993594076935793</v>
      </c>
      <c r="H18" s="38">
        <f t="shared" si="1"/>
        <v>1.2923026253010351E-3</v>
      </c>
      <c r="I18" s="39">
        <f t="shared" si="1"/>
        <v>5.3313411244548222E-3</v>
      </c>
      <c r="J18" s="39">
        <f t="shared" si="1"/>
        <v>0</v>
      </c>
      <c r="K18" s="40">
        <f t="shared" si="1"/>
        <v>2.05648187078065E-3</v>
      </c>
    </row>
    <row r="19" spans="1:11" x14ac:dyDescent="0.25">
      <c r="A19" s="54"/>
      <c r="B19" s="2" t="s">
        <v>17</v>
      </c>
      <c r="C19" s="26">
        <f>'Halton S1'!C19+'Halton S2'!C19</f>
        <v>114.04231235397928</v>
      </c>
      <c r="D19" s="27">
        <f>'Halton S1'!D19+'Halton S2'!D19</f>
        <v>157.92239613335215</v>
      </c>
      <c r="E19" s="27">
        <f>'Halton S1'!E19+'Halton S2'!E19</f>
        <v>0</v>
      </c>
      <c r="F19" s="28">
        <f>'Halton S1'!F19+'Halton S2'!F19</f>
        <v>271.96470848733145</v>
      </c>
      <c r="H19" s="38">
        <f t="shared" si="1"/>
        <v>4.0599218774222973E-3</v>
      </c>
      <c r="I19" s="39">
        <f t="shared" si="1"/>
        <v>1.6942758752891328E-2</v>
      </c>
      <c r="J19" s="39">
        <f t="shared" si="1"/>
        <v>0</v>
      </c>
      <c r="K19" s="40">
        <f t="shared" si="1"/>
        <v>6.5038622760197895E-3</v>
      </c>
    </row>
    <row r="20" spans="1:11" x14ac:dyDescent="0.25">
      <c r="A20" s="54"/>
      <c r="B20" s="2" t="s">
        <v>18</v>
      </c>
      <c r="C20" s="26">
        <f>'Halton S1'!C20+'Halton S2'!C20</f>
        <v>81.543026345922755</v>
      </c>
      <c r="D20" s="27">
        <f>'Halton S1'!D20+'Halton S2'!D20</f>
        <v>113.41071772146236</v>
      </c>
      <c r="E20" s="27">
        <f>'Halton S1'!E20+'Halton S2'!E20</f>
        <v>0</v>
      </c>
      <c r="F20" s="28">
        <f>'Halton S1'!F20+'Halton S2'!F20</f>
        <v>194.95374406738512</v>
      </c>
      <c r="H20" s="38">
        <f t="shared" si="1"/>
        <v>2.9029428619918975E-3</v>
      </c>
      <c r="I20" s="39">
        <f t="shared" si="1"/>
        <v>1.216730797780232E-2</v>
      </c>
      <c r="J20" s="39">
        <f t="shared" si="1"/>
        <v>0</v>
      </c>
      <c r="K20" s="40">
        <f t="shared" si="1"/>
        <v>4.6621942555011547E-3</v>
      </c>
    </row>
    <row r="21" spans="1:11" x14ac:dyDescent="0.25">
      <c r="A21" s="55"/>
      <c r="B21" s="3" t="s">
        <v>19</v>
      </c>
      <c r="C21" s="32">
        <f>'Halton S1'!C21+'Halton S2'!C21</f>
        <v>79.806771187568671</v>
      </c>
      <c r="D21" s="33">
        <f>'Halton S1'!D21+'Halton S2'!D21</f>
        <v>16.784681859949394</v>
      </c>
      <c r="E21" s="33">
        <f>'Halton S1'!E21+'Halton S2'!E21</f>
        <v>0</v>
      </c>
      <c r="F21" s="34">
        <f>'Halton S1'!F21+'Halton S2'!F21</f>
        <v>96.591453047518058</v>
      </c>
      <c r="H21" s="41">
        <f t="shared" si="1"/>
        <v>2.8411319414950445E-3</v>
      </c>
      <c r="I21" s="42">
        <f t="shared" si="1"/>
        <v>1.8007503841128395E-3</v>
      </c>
      <c r="J21" s="42">
        <f t="shared" si="1"/>
        <v>0</v>
      </c>
      <c r="K21" s="43">
        <f t="shared" si="1"/>
        <v>2.3099228982901392E-3</v>
      </c>
    </row>
    <row r="22" spans="1:11" x14ac:dyDescent="0.25">
      <c r="A22" s="56" t="s">
        <v>20</v>
      </c>
      <c r="B22" s="4" t="s">
        <v>21</v>
      </c>
      <c r="C22" s="26">
        <f>'Halton S1'!C22+'Halton S2'!C22</f>
        <v>346.53133795537315</v>
      </c>
      <c r="D22" s="27">
        <f>'Halton S1'!D22+'Halton S2'!D22</f>
        <v>94.16644461930585</v>
      </c>
      <c r="E22" s="27">
        <f>'Halton S1'!E22+'Halton S2'!E22</f>
        <v>0</v>
      </c>
      <c r="F22" s="28">
        <f>'Halton S1'!F22+'Halton S2'!F22</f>
        <v>440.69778257467897</v>
      </c>
      <c r="H22" s="38">
        <f t="shared" si="1"/>
        <v>1.2336562904920335E-2</v>
      </c>
      <c r="I22" s="39">
        <f t="shared" si="1"/>
        <v>1.0102679498702557E-2</v>
      </c>
      <c r="J22" s="39">
        <f t="shared" si="1"/>
        <v>0</v>
      </c>
      <c r="K22" s="40">
        <f t="shared" si="1"/>
        <v>1.0539005958365145E-2</v>
      </c>
    </row>
    <row r="23" spans="1:11" x14ac:dyDescent="0.25">
      <c r="A23" s="54"/>
      <c r="B23" s="2" t="s">
        <v>22</v>
      </c>
      <c r="C23" s="26">
        <f>'Halton S1'!C23+'Halton S2'!C23</f>
        <v>287.2959578757189</v>
      </c>
      <c r="D23" s="27">
        <f>'Halton S1'!D23+'Halton S2'!D23</f>
        <v>62.082860341070678</v>
      </c>
      <c r="E23" s="27">
        <f>'Halton S1'!E23+'Halton S2'!E23</f>
        <v>0</v>
      </c>
      <c r="F23" s="28">
        <f>'Halton S1'!F23+'Halton S2'!F23</f>
        <v>349.37881821678957</v>
      </c>
      <c r="H23" s="38">
        <f t="shared" si="1"/>
        <v>1.0227775293210516E-2</v>
      </c>
      <c r="I23" s="39">
        <f t="shared" si="1"/>
        <v>6.6605810904743507E-3</v>
      </c>
      <c r="J23" s="39">
        <f t="shared" si="1"/>
        <v>0</v>
      </c>
      <c r="K23" s="40">
        <f t="shared" si="1"/>
        <v>8.3551712590915119E-3</v>
      </c>
    </row>
    <row r="24" spans="1:11" x14ac:dyDescent="0.25">
      <c r="A24" s="54"/>
      <c r="B24" s="2" t="s">
        <v>23</v>
      </c>
      <c r="C24" s="26">
        <f>'Halton S1'!C24+'Halton S2'!C24</f>
        <v>190.1869355534225</v>
      </c>
      <c r="D24" s="27">
        <f>'Halton S1'!D24+'Halton S2'!D24</f>
        <v>39.434015607020783</v>
      </c>
      <c r="E24" s="27">
        <f>'Halton S1'!E24+'Halton S2'!E24</f>
        <v>0</v>
      </c>
      <c r="F24" s="28">
        <f>'Halton S1'!F24+'Halton S2'!F24</f>
        <v>229.62095116044327</v>
      </c>
      <c r="H24" s="38">
        <f t="shared" si="1"/>
        <v>6.7706808509508621E-3</v>
      </c>
      <c r="I24" s="39">
        <f t="shared" si="1"/>
        <v>4.230691969258956E-3</v>
      </c>
      <c r="J24" s="39">
        <f t="shared" si="1"/>
        <v>0</v>
      </c>
      <c r="K24" s="40">
        <f t="shared" si="1"/>
        <v>5.4912383681787729E-3</v>
      </c>
    </row>
    <row r="25" spans="1:11" x14ac:dyDescent="0.25">
      <c r="A25" s="54"/>
      <c r="B25" s="2" t="s">
        <v>24</v>
      </c>
      <c r="C25" s="26">
        <f>'Halton S1'!C25+'Halton S2'!C25</f>
        <v>557.38314045138179</v>
      </c>
      <c r="D25" s="27">
        <f>'Halton S1'!D25+'Halton S2'!D25</f>
        <v>227.14392149541462</v>
      </c>
      <c r="E25" s="27">
        <f>'Halton S1'!E25+'Halton S2'!E25</f>
        <v>0</v>
      </c>
      <c r="F25" s="28">
        <f>'Halton S1'!F25+'Halton S2'!F25</f>
        <v>784.52706194679649</v>
      </c>
      <c r="H25" s="38">
        <f t="shared" si="1"/>
        <v>1.9842915838122685E-2</v>
      </c>
      <c r="I25" s="39">
        <f t="shared" si="1"/>
        <v>2.4369213983004723E-2</v>
      </c>
      <c r="J25" s="39">
        <f t="shared" si="1"/>
        <v>0</v>
      </c>
      <c r="K25" s="40">
        <f t="shared" si="1"/>
        <v>1.876146354095826E-2</v>
      </c>
    </row>
    <row r="26" spans="1:11" x14ac:dyDescent="0.25">
      <c r="A26" s="55"/>
      <c r="B26" s="3" t="s">
        <v>25</v>
      </c>
      <c r="C26" s="32">
        <f>'Halton S1'!C26+'Halton S2'!C26</f>
        <v>95.946911915693278</v>
      </c>
      <c r="D26" s="33">
        <f>'Halton S1'!D26+'Halton S2'!D26</f>
        <v>17.716206394448825</v>
      </c>
      <c r="E26" s="33">
        <f>'Halton S1'!E26+'Halton S2'!E26</f>
        <v>0</v>
      </c>
      <c r="F26" s="34">
        <f>'Halton S1'!F26+'Halton S2'!F26</f>
        <v>113.6631183101421</v>
      </c>
      <c r="H26" s="41">
        <f t="shared" si="1"/>
        <v>3.4157231532498042E-3</v>
      </c>
      <c r="I26" s="42">
        <f t="shared" si="1"/>
        <v>1.9006893151755128E-3</v>
      </c>
      <c r="J26" s="42">
        <f t="shared" si="1"/>
        <v>0</v>
      </c>
      <c r="K26" s="43">
        <f t="shared" si="1"/>
        <v>2.7181808678920661E-3</v>
      </c>
    </row>
    <row r="27" spans="1:11" x14ac:dyDescent="0.25">
      <c r="A27" s="56" t="s">
        <v>26</v>
      </c>
      <c r="B27" s="4" t="s">
        <v>27</v>
      </c>
      <c r="C27" s="26">
        <f>'Halton S1'!C27+'Halton S2'!C27</f>
        <v>166.2050592254281</v>
      </c>
      <c r="D27" s="27">
        <f>'Halton S1'!D27+'Halton S2'!D27</f>
        <v>11.157990922237406</v>
      </c>
      <c r="E27" s="27">
        <f>'Halton S1'!E27+'Halton S2'!E27</f>
        <v>0</v>
      </c>
      <c r="F27" s="28">
        <f>'Halton S1'!F27+'Halton S2'!F27</f>
        <v>177.36305014766549</v>
      </c>
      <c r="H27" s="38">
        <f t="shared" si="1"/>
        <v>5.9169227820733417E-3</v>
      </c>
      <c r="I27" s="39">
        <f t="shared" si="1"/>
        <v>1.1970889056342926E-3</v>
      </c>
      <c r="J27" s="39">
        <f t="shared" si="1"/>
        <v>0</v>
      </c>
      <c r="K27" s="40">
        <f t="shared" si="1"/>
        <v>4.2415240471134208E-3</v>
      </c>
    </row>
    <row r="28" spans="1:11" x14ac:dyDescent="0.25">
      <c r="A28" s="54"/>
      <c r="B28" s="2" t="s">
        <v>28</v>
      </c>
      <c r="C28" s="26">
        <f>'Halton S1'!C28+'Halton S2'!C28</f>
        <v>766.43907153761393</v>
      </c>
      <c r="D28" s="27">
        <f>'Halton S1'!D28+'Halton S2'!D28</f>
        <v>47.531924778705772</v>
      </c>
      <c r="E28" s="27">
        <f>'Halton S1'!E28+'Halton S2'!E28</f>
        <v>0</v>
      </c>
      <c r="F28" s="28">
        <f>'Halton S1'!F28+'Halton S2'!F28</f>
        <v>813.97099631631977</v>
      </c>
      <c r="H28" s="38">
        <f t="shared" si="1"/>
        <v>2.7285335504144709E-2</v>
      </c>
      <c r="I28" s="39">
        <f t="shared" si="1"/>
        <v>5.0994789485473797E-3</v>
      </c>
      <c r="J28" s="39">
        <f t="shared" si="1"/>
        <v>0</v>
      </c>
      <c r="K28" s="40">
        <f t="shared" si="1"/>
        <v>1.9465596423009997E-2</v>
      </c>
    </row>
    <row r="29" spans="1:11" x14ac:dyDescent="0.25">
      <c r="A29" s="54"/>
      <c r="B29" s="2" t="s">
        <v>29</v>
      </c>
      <c r="C29" s="32">
        <f>'Halton S1'!C29+'Halton S2'!C29</f>
        <v>896.34849347413137</v>
      </c>
      <c r="D29" s="33">
        <f>'Halton S1'!D29+'Halton S2'!D29</f>
        <v>79.970921576899144</v>
      </c>
      <c r="E29" s="33">
        <f>'Halton S1'!E29+'Halton S2'!E29</f>
        <v>0</v>
      </c>
      <c r="F29" s="34">
        <f>'Halton S1'!F29+'Halton S2'!F29</f>
        <v>976.31941505103055</v>
      </c>
      <c r="H29" s="41">
        <f t="shared" si="1"/>
        <v>3.1910128647292056E-2</v>
      </c>
      <c r="I29" s="42">
        <f t="shared" si="1"/>
        <v>8.5797079115977407E-3</v>
      </c>
      <c r="J29" s="42">
        <f t="shared" si="1"/>
        <v>0</v>
      </c>
      <c r="K29" s="43">
        <f t="shared" si="1"/>
        <v>2.3348055151030344E-2</v>
      </c>
    </row>
    <row r="30" spans="1:11" x14ac:dyDescent="0.25">
      <c r="A30" s="56" t="s">
        <v>30</v>
      </c>
      <c r="B30" s="4" t="s">
        <v>31</v>
      </c>
      <c r="C30" s="26">
        <f>'Halton S1'!C30+'Halton S2'!C30</f>
        <v>462.12063992138121</v>
      </c>
      <c r="D30" s="27">
        <f>'Halton S1'!D30+'Halton S2'!D30</f>
        <v>2380.8113533762607</v>
      </c>
      <c r="E30" s="27">
        <f>'Halton S1'!E30+'Halton S2'!E30</f>
        <v>0</v>
      </c>
      <c r="F30" s="28">
        <f>'Halton S1'!F30+'Halton S2'!F30</f>
        <v>2842.9319932976414</v>
      </c>
      <c r="H30" s="38">
        <f t="shared" si="1"/>
        <v>1.6451557823570752E-2</v>
      </c>
      <c r="I30" s="39">
        <f t="shared" si="1"/>
        <v>0.25542616743439644</v>
      </c>
      <c r="J30" s="39">
        <f t="shared" si="1"/>
        <v>0</v>
      </c>
      <c r="K30" s="40">
        <f t="shared" si="1"/>
        <v>6.7986902592398563E-2</v>
      </c>
    </row>
    <row r="31" spans="1:11" x14ac:dyDescent="0.25">
      <c r="A31" s="54"/>
      <c r="B31" s="2" t="s">
        <v>32</v>
      </c>
      <c r="C31" s="26">
        <f>'Halton S1'!C31+'Halton S2'!C31</f>
        <v>301.50712206455017</v>
      </c>
      <c r="D31" s="27">
        <f>'Halton S1'!D31+'Halton S2'!D31</f>
        <v>414.8586112007502</v>
      </c>
      <c r="E31" s="27">
        <f>'Halton S1'!E31+'Halton S2'!E31</f>
        <v>0</v>
      </c>
      <c r="F31" s="28">
        <f>'Halton S1'!F31+'Halton S2'!F31</f>
        <v>716.36573326530038</v>
      </c>
      <c r="H31" s="38">
        <f t="shared" si="1"/>
        <v>1.0733694677015989E-2</v>
      </c>
      <c r="I31" s="39">
        <f t="shared" si="1"/>
        <v>4.4508249230201517E-2</v>
      </c>
      <c r="J31" s="39">
        <f t="shared" si="1"/>
        <v>0</v>
      </c>
      <c r="K31" s="40">
        <f t="shared" si="1"/>
        <v>1.713142890609453E-2</v>
      </c>
    </row>
    <row r="32" spans="1:11" x14ac:dyDescent="0.25">
      <c r="A32" s="55"/>
      <c r="B32" s="3" t="s">
        <v>33</v>
      </c>
      <c r="C32" s="32">
        <f>'Halton S1'!C32+'Halton S2'!C32</f>
        <v>143.70966632791141</v>
      </c>
      <c r="D32" s="33">
        <f>'Halton S1'!D32+'Halton S2'!D32</f>
        <v>27.802973627502119</v>
      </c>
      <c r="E32" s="33">
        <f>'Halton S1'!E32+'Halton S2'!E32</f>
        <v>0</v>
      </c>
      <c r="F32" s="34">
        <f>'Halton S1'!F32+'Halton S2'!F32</f>
        <v>171.5126399554135</v>
      </c>
      <c r="H32" s="41">
        <f t="shared" si="1"/>
        <v>5.1160837261064844E-3</v>
      </c>
      <c r="I32" s="42">
        <f t="shared" si="1"/>
        <v>2.9828516177401372E-3</v>
      </c>
      <c r="J32" s="42">
        <f t="shared" si="1"/>
        <v>0</v>
      </c>
      <c r="K32" s="43">
        <f t="shared" si="1"/>
        <v>4.1016152245302809E-3</v>
      </c>
    </row>
    <row r="33" spans="1:11" x14ac:dyDescent="0.25">
      <c r="A33" s="50" t="s">
        <v>34</v>
      </c>
      <c r="B33" s="4" t="s">
        <v>35</v>
      </c>
      <c r="C33" s="26">
        <f>'Halton S1'!C33+'Halton S2'!C33</f>
        <v>348.21162293795965</v>
      </c>
      <c r="D33" s="27">
        <f>'Halton S1'!D33+'Halton S2'!D33</f>
        <v>325.43892049674298</v>
      </c>
      <c r="E33" s="27">
        <f>'Halton S1'!E33+'Halton S2'!E33</f>
        <v>0</v>
      </c>
      <c r="F33" s="28">
        <f>'Halton S1'!F33+'Halton S2'!F33</f>
        <v>673.65054343470263</v>
      </c>
      <c r="H33" s="38">
        <f t="shared" si="1"/>
        <v>1.2396381279524428E-2</v>
      </c>
      <c r="I33" s="39">
        <f t="shared" si="1"/>
        <v>3.4914826862946849E-2</v>
      </c>
      <c r="J33" s="39">
        <f t="shared" si="1"/>
        <v>0</v>
      </c>
      <c r="K33" s="40">
        <f t="shared" si="1"/>
        <v>1.6109922427193463E-2</v>
      </c>
    </row>
    <row r="34" spans="1:11" x14ac:dyDescent="0.25">
      <c r="A34" s="51"/>
      <c r="B34" s="2" t="s">
        <v>36</v>
      </c>
      <c r="C34" s="26">
        <f>'Halton S1'!C34+'Halton S2'!C34</f>
        <v>83.376359468294709</v>
      </c>
      <c r="D34" s="27">
        <f>'Halton S1'!D34+'Halton S2'!D34</f>
        <v>40.431629872472364</v>
      </c>
      <c r="E34" s="27">
        <f>'Halton S1'!E34+'Halton S2'!E34</f>
        <v>0</v>
      </c>
      <c r="F34" s="28">
        <f>'Halton S1'!F34+'Halton S2'!F34</f>
        <v>123.80798934076708</v>
      </c>
      <c r="H34" s="38">
        <f t="shared" si="1"/>
        <v>2.9682097712511353E-3</v>
      </c>
      <c r="I34" s="39">
        <f t="shared" si="1"/>
        <v>4.3377213599079959E-3</v>
      </c>
      <c r="J34" s="39">
        <f t="shared" si="1"/>
        <v>0</v>
      </c>
      <c r="K34" s="40">
        <f t="shared" si="1"/>
        <v>2.9607889781801751E-3</v>
      </c>
    </row>
    <row r="35" spans="1:11" x14ac:dyDescent="0.25">
      <c r="A35" s="51"/>
      <c r="B35" s="2" t="s">
        <v>37</v>
      </c>
      <c r="C35" s="26">
        <f>'Halton S1'!C35+'Halton S2'!C35</f>
        <v>236.75300296369105</v>
      </c>
      <c r="D35" s="27">
        <f>'Halton S1'!D35+'Halton S2'!D35</f>
        <v>46.732903683963528</v>
      </c>
      <c r="E35" s="27">
        <f>'Halton S1'!E35+'Halton S2'!E35</f>
        <v>0</v>
      </c>
      <c r="F35" s="28">
        <f>'Halton S1'!F35+'Halton S2'!F35</f>
        <v>283.48590664765459</v>
      </c>
      <c r="H35" s="38">
        <f t="shared" si="1"/>
        <v>8.4284392032864287E-3</v>
      </c>
      <c r="I35" s="39">
        <f t="shared" si="1"/>
        <v>5.0137556947331607E-3</v>
      </c>
      <c r="J35" s="39">
        <f t="shared" si="1"/>
        <v>0</v>
      </c>
      <c r="K35" s="40">
        <f t="shared" si="1"/>
        <v>6.7793843704350831E-3</v>
      </c>
    </row>
    <row r="36" spans="1:11" x14ac:dyDescent="0.25">
      <c r="A36" s="51"/>
      <c r="B36" s="2" t="s">
        <v>38</v>
      </c>
      <c r="C36" s="26">
        <f>'Halton S1'!C36+'Halton S2'!C36</f>
        <v>405.09508120786552</v>
      </c>
      <c r="D36" s="27">
        <f>'Halton S1'!D36+'Halton S2'!D36</f>
        <v>177.59434241261312</v>
      </c>
      <c r="E36" s="27">
        <f>'Halton S1'!E36+'Halton S2'!E36</f>
        <v>0</v>
      </c>
      <c r="F36" s="28">
        <f>'Halton S1'!F36+'Halton S2'!F36</f>
        <v>582.68942362047858</v>
      </c>
      <c r="H36" s="38">
        <f t="shared" si="1"/>
        <v>1.4421440153958683E-2</v>
      </c>
      <c r="I36" s="39">
        <f t="shared" si="1"/>
        <v>1.9053270296345338E-2</v>
      </c>
      <c r="J36" s="39">
        <f t="shared" si="1"/>
        <v>0</v>
      </c>
      <c r="K36" s="40">
        <f t="shared" si="1"/>
        <v>1.3934645351595231E-2</v>
      </c>
    </row>
    <row r="37" spans="1:11" x14ac:dyDescent="0.25">
      <c r="A37" s="51"/>
      <c r="B37" s="2" t="s">
        <v>39</v>
      </c>
      <c r="C37" s="26">
        <f>'Halton S1'!C37+'Halton S2'!C37</f>
        <v>54.789690570985044</v>
      </c>
      <c r="D37" s="27">
        <f>'Halton S1'!D37+'Halton S2'!D37</f>
        <v>11.218607137925552</v>
      </c>
      <c r="E37" s="27">
        <f>'Halton S1'!E37+'Halton S2'!E37</f>
        <v>0</v>
      </c>
      <c r="F37" s="28">
        <f>'Halton S1'!F37+'Halton S2'!F37</f>
        <v>66.00829770891059</v>
      </c>
      <c r="H37" s="38">
        <f t="shared" si="1"/>
        <v>1.9505204587214654E-3</v>
      </c>
      <c r="I37" s="39">
        <f t="shared" si="1"/>
        <v>1.2035921372471809E-3</v>
      </c>
      <c r="J37" s="39">
        <f t="shared" si="1"/>
        <v>0</v>
      </c>
      <c r="K37" s="40">
        <f t="shared" si="1"/>
        <v>1.5785462744820253E-3</v>
      </c>
    </row>
    <row r="38" spans="1:11" x14ac:dyDescent="0.25">
      <c r="A38" s="52"/>
      <c r="B38" s="3" t="s">
        <v>40</v>
      </c>
      <c r="C38" s="32">
        <f>'Halton S1'!C38+'Halton S2'!C38</f>
        <v>3.573575415717368</v>
      </c>
      <c r="D38" s="33">
        <f>'Halton S1'!D38+'Halton S2'!D38</f>
        <v>1.001471610637271</v>
      </c>
      <c r="E38" s="33">
        <f>'Halton S1'!E38+'Halton S2'!E38</f>
        <v>0</v>
      </c>
      <c r="F38" s="34">
        <f>'Halton S1'!F38+'Halton S2'!F38</f>
        <v>4.575047026354639</v>
      </c>
      <c r="H38" s="41">
        <f t="shared" si="1"/>
        <v>1.2721977230570577E-4</v>
      </c>
      <c r="I38" s="42">
        <f t="shared" si="1"/>
        <v>1.0744322725808322E-4</v>
      </c>
      <c r="J38" s="42">
        <f t="shared" si="1"/>
        <v>0</v>
      </c>
      <c r="K38" s="43">
        <f t="shared" si="1"/>
        <v>1.0940932715580819E-4</v>
      </c>
    </row>
    <row r="39" spans="1:11" x14ac:dyDescent="0.25">
      <c r="A39" s="56" t="s">
        <v>41</v>
      </c>
      <c r="B39" s="4" t="s">
        <v>42</v>
      </c>
      <c r="C39" s="26">
        <f>'Halton S1'!C39+'Halton S2'!C39</f>
        <v>596.49327132485632</v>
      </c>
      <c r="D39" s="27">
        <f>'Halton S1'!D39+'Halton S2'!D39</f>
        <v>16.281454136024973</v>
      </c>
      <c r="E39" s="27">
        <f>'Halton S1'!E39+'Halton S2'!E39</f>
        <v>0</v>
      </c>
      <c r="F39" s="28">
        <f>'Halton S1'!F39+'Halton S2'!F39</f>
        <v>612.7747254608812</v>
      </c>
      <c r="H39" s="38">
        <f t="shared" ref="H39:K70" si="2">C39/C$71</f>
        <v>2.1235241832611589E-2</v>
      </c>
      <c r="I39" s="39">
        <f t="shared" si="2"/>
        <v>1.7467614241364563E-3</v>
      </c>
      <c r="J39" s="39">
        <f t="shared" si="2"/>
        <v>0</v>
      </c>
      <c r="K39" s="40">
        <f t="shared" si="2"/>
        <v>1.4654116127015998E-2</v>
      </c>
    </row>
    <row r="40" spans="1:11" x14ac:dyDescent="0.25">
      <c r="A40" s="54"/>
      <c r="B40" s="2" t="s">
        <v>43</v>
      </c>
      <c r="C40" s="26">
        <f>'Halton S1'!C40+'Halton S2'!C40</f>
        <v>344.2092993971653</v>
      </c>
      <c r="D40" s="27">
        <f>'Halton S1'!D40+'Halton S2'!D40</f>
        <v>6.2820298284404448</v>
      </c>
      <c r="E40" s="27">
        <f>'Halton S1'!E40+'Halton S2'!E40</f>
        <v>0</v>
      </c>
      <c r="F40" s="28">
        <f>'Halton S1'!F40+'Halton S2'!F40</f>
        <v>350.49132922560568</v>
      </c>
      <c r="H40" s="38">
        <f t="shared" si="2"/>
        <v>1.2253898015476281E-2</v>
      </c>
      <c r="I40" s="39">
        <f t="shared" si="2"/>
        <v>6.7396973746433305E-4</v>
      </c>
      <c r="J40" s="39">
        <f t="shared" si="2"/>
        <v>0</v>
      </c>
      <c r="K40" s="40">
        <f t="shared" si="2"/>
        <v>8.3817762492100489E-3</v>
      </c>
    </row>
    <row r="41" spans="1:11" x14ac:dyDescent="0.25">
      <c r="A41" s="55"/>
      <c r="B41" s="3" t="s">
        <v>44</v>
      </c>
      <c r="C41" s="32">
        <f>'Halton S1'!C41+'Halton S2'!C41</f>
        <v>572.29515094703754</v>
      </c>
      <c r="D41" s="33">
        <f>'Halton S1'!D41+'Halton S2'!D41</f>
        <v>45.167024538305228</v>
      </c>
      <c r="E41" s="33">
        <f>'Halton S1'!E41+'Halton S2'!E41</f>
        <v>0</v>
      </c>
      <c r="F41" s="34">
        <f>'Halton S1'!F41+'Halton S2'!F41</f>
        <v>617.46217548534275</v>
      </c>
      <c r="H41" s="41">
        <f t="shared" si="2"/>
        <v>2.0373785446060368E-2</v>
      </c>
      <c r="I41" s="42">
        <f t="shared" si="2"/>
        <v>4.8457598103579672E-3</v>
      </c>
      <c r="J41" s="42">
        <f t="shared" si="2"/>
        <v>0</v>
      </c>
      <c r="K41" s="43">
        <f t="shared" si="2"/>
        <v>1.4766213500069986E-2</v>
      </c>
    </row>
    <row r="42" spans="1:11" x14ac:dyDescent="0.25">
      <c r="A42" s="56" t="s">
        <v>45</v>
      </c>
      <c r="B42" s="4" t="s">
        <v>46</v>
      </c>
      <c r="C42" s="26">
        <f>'Halton S1'!C42+'Halton S2'!C42</f>
        <v>256.14529532870205</v>
      </c>
      <c r="D42" s="27">
        <f>'Halton S1'!D42+'Halton S2'!D42</f>
        <v>5.9609303766749324</v>
      </c>
      <c r="E42" s="27">
        <f>'Halton S1'!E42+'Halton S2'!E42</f>
        <v>0</v>
      </c>
      <c r="F42" s="28">
        <f>'Halton S1'!F42+'Halton S2'!F42</f>
        <v>262.10622570537703</v>
      </c>
      <c r="H42" s="38">
        <f t="shared" si="2"/>
        <v>9.1188074569719686E-3</v>
      </c>
      <c r="I42" s="39">
        <f t="shared" si="2"/>
        <v>6.3952047200134662E-4</v>
      </c>
      <c r="J42" s="39">
        <f t="shared" si="2"/>
        <v>0</v>
      </c>
      <c r="K42" s="40">
        <f t="shared" si="2"/>
        <v>6.2681029577576165E-3</v>
      </c>
    </row>
    <row r="43" spans="1:11" x14ac:dyDescent="0.25">
      <c r="A43" s="55"/>
      <c r="B43" s="3" t="s">
        <v>47</v>
      </c>
      <c r="C43" s="32">
        <f>'Halton S1'!C43+'Halton S2'!C43</f>
        <v>37.327292256956383</v>
      </c>
      <c r="D43" s="33">
        <f>'Halton S1'!D43+'Halton S2'!D43</f>
        <v>3.2656682955563174</v>
      </c>
      <c r="E43" s="33">
        <f>'Halton S1'!E43+'Halton S2'!E43</f>
        <v>0</v>
      </c>
      <c r="F43" s="34">
        <f>'Halton S1'!F43+'Halton S2'!F43</f>
        <v>40.5929605525127</v>
      </c>
      <c r="H43" s="41">
        <f t="shared" si="2"/>
        <v>1.3288566965265083E-3</v>
      </c>
      <c r="I43" s="42">
        <f t="shared" si="2"/>
        <v>3.5035834975461909E-4</v>
      </c>
      <c r="J43" s="42">
        <f t="shared" si="2"/>
        <v>0</v>
      </c>
      <c r="K43" s="43">
        <f t="shared" si="2"/>
        <v>9.7075472136762492E-4</v>
      </c>
    </row>
    <row r="44" spans="1:11" x14ac:dyDescent="0.25">
      <c r="A44" s="50" t="s">
        <v>48</v>
      </c>
      <c r="B44" s="4" t="s">
        <v>49</v>
      </c>
      <c r="C44" s="26">
        <f>'Halton S1'!C44+'Halton S2'!C44</f>
        <v>244.55233898683636</v>
      </c>
      <c r="D44" s="27">
        <f>'Halton S1'!D44+'Halton S2'!D44</f>
        <v>23.935921963171328</v>
      </c>
      <c r="E44" s="27">
        <f>'Halton S1'!E44+'Halton S2'!E44</f>
        <v>0</v>
      </c>
      <c r="F44" s="28">
        <f>'Halton S1'!F44+'Halton S2'!F44</f>
        <v>268.48826095000766</v>
      </c>
      <c r="H44" s="38">
        <f t="shared" si="2"/>
        <v>8.70609662969366E-3</v>
      </c>
      <c r="I44" s="39">
        <f t="shared" si="2"/>
        <v>2.56797364578739E-3</v>
      </c>
      <c r="J44" s="39">
        <f t="shared" si="2"/>
        <v>0</v>
      </c>
      <c r="K44" s="40">
        <f t="shared" si="2"/>
        <v>6.4207252538733472E-3</v>
      </c>
    </row>
    <row r="45" spans="1:11" x14ac:dyDescent="0.25">
      <c r="A45" s="51"/>
      <c r="B45" s="2" t="s">
        <v>50</v>
      </c>
      <c r="C45" s="26">
        <f>'Halton S1'!C45+'Halton S2'!C45</f>
        <v>2.1580740261347979</v>
      </c>
      <c r="D45" s="27">
        <f>'Halton S1'!D45+'Halton S2'!D45</f>
        <v>0</v>
      </c>
      <c r="E45" s="27">
        <f>'Halton S1'!E45+'Halton S2'!E45</f>
        <v>0</v>
      </c>
      <c r="F45" s="28">
        <f>'Halton S1'!F45+'Halton S2'!F45</f>
        <v>2.1580740261347979</v>
      </c>
      <c r="H45" s="38">
        <f t="shared" si="2"/>
        <v>7.6827729734259146E-5</v>
      </c>
      <c r="I45" s="39">
        <f t="shared" si="2"/>
        <v>0</v>
      </c>
      <c r="J45" s="39">
        <f t="shared" si="2"/>
        <v>0</v>
      </c>
      <c r="K45" s="40">
        <f t="shared" si="2"/>
        <v>5.1608961785900499E-5</v>
      </c>
    </row>
    <row r="46" spans="1:11" x14ac:dyDescent="0.25">
      <c r="A46" s="52"/>
      <c r="B46" s="3" t="s">
        <v>51</v>
      </c>
      <c r="C46" s="32">
        <f>'Halton S1'!C46+'Halton S2'!C46</f>
        <v>57.347606817653563</v>
      </c>
      <c r="D46" s="33">
        <f>'Halton S1'!D46+'Halton S2'!D46</f>
        <v>5.3334714020729148</v>
      </c>
      <c r="E46" s="33">
        <f>'Halton S1'!E46+'Halton S2'!E46</f>
        <v>0</v>
      </c>
      <c r="F46" s="34">
        <f>'Halton S1'!F46+'Halton S2'!F46</f>
        <v>62.68107821972648</v>
      </c>
      <c r="H46" s="41">
        <f t="shared" si="2"/>
        <v>2.0415826260530901E-3</v>
      </c>
      <c r="I46" s="42">
        <f t="shared" si="2"/>
        <v>5.7220331943584439E-4</v>
      </c>
      <c r="J46" s="42">
        <f t="shared" si="2"/>
        <v>0</v>
      </c>
      <c r="K46" s="43">
        <f t="shared" si="2"/>
        <v>1.4989779457819418E-3</v>
      </c>
    </row>
    <row r="47" spans="1:11" x14ac:dyDescent="0.25">
      <c r="A47" s="50" t="s">
        <v>52</v>
      </c>
      <c r="B47" s="4" t="s">
        <v>53</v>
      </c>
      <c r="C47" s="26">
        <f>'Halton S1'!C47+'Halton S2'!C47</f>
        <v>6944.92984861273</v>
      </c>
      <c r="D47" s="27">
        <f>'Halton S1'!D47+'Halton S2'!D47</f>
        <v>237.38262655836897</v>
      </c>
      <c r="E47" s="27">
        <f>'Halton S1'!E47+'Halton S2'!E47</f>
        <v>0</v>
      </c>
      <c r="F47" s="28">
        <f>'Halton S1'!F47+'Halton S2'!F47</f>
        <v>7182.3124751710984</v>
      </c>
      <c r="H47" s="38">
        <f t="shared" si="2"/>
        <v>0.24724045003601774</v>
      </c>
      <c r="I47" s="39">
        <f t="shared" si="2"/>
        <v>2.5467676988069315E-2</v>
      </c>
      <c r="J47" s="39">
        <f t="shared" si="2"/>
        <v>0</v>
      </c>
      <c r="K47" s="40">
        <f t="shared" si="2"/>
        <v>0.17176041487760749</v>
      </c>
    </row>
    <row r="48" spans="1:11" x14ac:dyDescent="0.25">
      <c r="A48" s="51"/>
      <c r="B48" s="2" t="s">
        <v>54</v>
      </c>
      <c r="C48" s="26">
        <f>'Halton S1'!C48+'Halton S2'!C48</f>
        <v>3920.8751705846125</v>
      </c>
      <c r="D48" s="27">
        <f>'Halton S1'!D48+'Halton S2'!D48</f>
        <v>116.374306655825</v>
      </c>
      <c r="E48" s="27">
        <f>'Halton S1'!E48+'Halton S2'!E48</f>
        <v>0</v>
      </c>
      <c r="F48" s="28">
        <f>'Halton S1'!F48+'Halton S2'!F48</f>
        <v>4037.2494772404375</v>
      </c>
      <c r="H48" s="38">
        <f t="shared" si="2"/>
        <v>0.13958369095751597</v>
      </c>
      <c r="I48" s="39">
        <f t="shared" si="2"/>
        <v>1.2485257639072943E-2</v>
      </c>
      <c r="J48" s="39">
        <f t="shared" si="2"/>
        <v>0</v>
      </c>
      <c r="K48" s="40">
        <f t="shared" si="2"/>
        <v>9.654824230669555E-2</v>
      </c>
    </row>
    <row r="49" spans="1:11" x14ac:dyDescent="0.25">
      <c r="A49" s="52"/>
      <c r="B49" s="3" t="s">
        <v>55</v>
      </c>
      <c r="C49" s="32">
        <f>'Halton S1'!C49+'Halton S2'!C49</f>
        <v>0</v>
      </c>
      <c r="D49" s="33">
        <f>'Halton S1'!D49+'Halton S2'!D49</f>
        <v>0</v>
      </c>
      <c r="E49" s="33">
        <f>'Halton S1'!E49+'Halton S2'!E49</f>
        <v>0</v>
      </c>
      <c r="F49" s="34">
        <f>'Halton S1'!F49+'Halton S2'!F49</f>
        <v>0</v>
      </c>
      <c r="H49" s="41">
        <f t="shared" si="2"/>
        <v>0</v>
      </c>
      <c r="I49" s="42">
        <f t="shared" si="2"/>
        <v>0</v>
      </c>
      <c r="J49" s="42">
        <f t="shared" si="2"/>
        <v>0</v>
      </c>
      <c r="K49" s="43">
        <f t="shared" si="2"/>
        <v>0</v>
      </c>
    </row>
    <row r="50" spans="1:11" x14ac:dyDescent="0.25">
      <c r="A50" s="50" t="s">
        <v>56</v>
      </c>
      <c r="B50" s="4" t="s">
        <v>57</v>
      </c>
      <c r="C50" s="26">
        <f>'Halton S1'!C50+'Halton S2'!C50</f>
        <v>648.39557241502735</v>
      </c>
      <c r="D50" s="27">
        <f>'Halton S1'!D50+'Halton S2'!D50</f>
        <v>9.1408634448725188</v>
      </c>
      <c r="E50" s="27">
        <f>'Halton S1'!E50+'Halton S2'!E50</f>
        <v>2218.7472497051031</v>
      </c>
      <c r="F50" s="28">
        <f>'Halton S1'!F50+'Halton S2'!F50</f>
        <v>2876.283685565003</v>
      </c>
      <c r="H50" s="38">
        <f t="shared" si="2"/>
        <v>2.3082970831919201E-2</v>
      </c>
      <c r="I50" s="39">
        <f t="shared" si="2"/>
        <v>9.8068068830986055E-4</v>
      </c>
      <c r="J50" s="39">
        <f t="shared" si="2"/>
        <v>0.50367007094069294</v>
      </c>
      <c r="K50" s="40">
        <f t="shared" si="2"/>
        <v>6.8784487008353101E-2</v>
      </c>
    </row>
    <row r="51" spans="1:11" x14ac:dyDescent="0.25">
      <c r="A51" s="51"/>
      <c r="B51" s="2" t="s">
        <v>58</v>
      </c>
      <c r="C51" s="26">
        <f>'Halton S1'!C51+'Halton S2'!C51</f>
        <v>103.57416763744376</v>
      </c>
      <c r="D51" s="27">
        <f>'Halton S1'!D51+'Halton S2'!D51</f>
        <v>0</v>
      </c>
      <c r="E51" s="27">
        <f>'Halton S1'!E51+'Halton S2'!E51</f>
        <v>1285.0624185294789</v>
      </c>
      <c r="F51" s="28">
        <f>'Halton S1'!F51+'Halton S2'!F51</f>
        <v>1388.6365861669228</v>
      </c>
      <c r="H51" s="38">
        <f t="shared" si="2"/>
        <v>3.6872544974522322E-3</v>
      </c>
      <c r="I51" s="39">
        <f t="shared" si="2"/>
        <v>0</v>
      </c>
      <c r="J51" s="39">
        <f t="shared" si="2"/>
        <v>0.29171753546510887</v>
      </c>
      <c r="K51" s="40">
        <f t="shared" si="2"/>
        <v>3.320835691551742E-2</v>
      </c>
    </row>
    <row r="52" spans="1:11" x14ac:dyDescent="0.25">
      <c r="A52" s="52"/>
      <c r="B52" s="3" t="s">
        <v>59</v>
      </c>
      <c r="C52" s="32">
        <f>'Halton S1'!C52+'Halton S2'!C52</f>
        <v>141.28896242410471</v>
      </c>
      <c r="D52" s="33">
        <f>'Halton S1'!D52+'Halton S2'!D52</f>
        <v>0</v>
      </c>
      <c r="E52" s="33">
        <f>'Halton S1'!E52+'Halton S2'!E52</f>
        <v>892.39310682465282</v>
      </c>
      <c r="F52" s="34">
        <f>'Halton S1'!F52+'Halton S2'!F52</f>
        <v>1033.6820692487577</v>
      </c>
      <c r="H52" s="41">
        <f t="shared" si="2"/>
        <v>5.0299063368992106E-3</v>
      </c>
      <c r="I52" s="42">
        <f t="shared" si="2"/>
        <v>0</v>
      </c>
      <c r="J52" s="42">
        <f t="shared" si="2"/>
        <v>0.20257904521621301</v>
      </c>
      <c r="K52" s="43">
        <f t="shared" si="2"/>
        <v>2.4719846383665017E-2</v>
      </c>
    </row>
    <row r="53" spans="1:11" ht="15.75" x14ac:dyDescent="0.25">
      <c r="A53" s="15" t="s">
        <v>60</v>
      </c>
      <c r="B53" s="5" t="s">
        <v>61</v>
      </c>
      <c r="C53" s="32">
        <f>'Halton S1'!C53+'Halton S2'!C53</f>
        <v>515.53865506208308</v>
      </c>
      <c r="D53" s="33">
        <f>'Halton S1'!D53+'Halton S2'!D53</f>
        <v>24.742226495526705</v>
      </c>
      <c r="E53" s="33">
        <f>'Halton S1'!E53+'Halton S2'!E53</f>
        <v>0</v>
      </c>
      <c r="F53" s="34">
        <f>'Halton S1'!F53+'Halton S2'!F53</f>
        <v>540.28088155760975</v>
      </c>
      <c r="H53" s="41">
        <f t="shared" si="2"/>
        <v>1.8353246449850553E-2</v>
      </c>
      <c r="I53" s="42">
        <f t="shared" si="2"/>
        <v>2.6544783057187429E-3</v>
      </c>
      <c r="J53" s="42">
        <f t="shared" si="2"/>
        <v>0</v>
      </c>
      <c r="K53" s="43">
        <f t="shared" si="2"/>
        <v>1.2920472158176868E-2</v>
      </c>
    </row>
    <row r="54" spans="1:11" x14ac:dyDescent="0.25">
      <c r="A54" s="50" t="s">
        <v>62</v>
      </c>
      <c r="B54" s="4" t="s">
        <v>63</v>
      </c>
      <c r="C54" s="26">
        <f>'Halton S1'!C54+'Halton S2'!C54</f>
        <v>30.971665772524727</v>
      </c>
      <c r="D54" s="27">
        <f>'Halton S1'!D54+'Halton S2'!D54</f>
        <v>0.93572254040535019</v>
      </c>
      <c r="E54" s="27">
        <f>'Halton S1'!E54+'Halton S2'!E54</f>
        <v>0</v>
      </c>
      <c r="F54" s="28">
        <f>'Halton S1'!F54+'Halton S2'!F54</f>
        <v>31.907388312930074</v>
      </c>
      <c r="H54" s="38">
        <f t="shared" si="2"/>
        <v>1.1025955266479384E-3</v>
      </c>
      <c r="I54" s="39">
        <f t="shared" si="2"/>
        <v>1.0038931557461504E-4</v>
      </c>
      <c r="J54" s="39">
        <f t="shared" si="2"/>
        <v>0</v>
      </c>
      <c r="K54" s="40">
        <f t="shared" si="2"/>
        <v>7.6304480948654891E-4</v>
      </c>
    </row>
    <row r="55" spans="1:11" x14ac:dyDescent="0.25">
      <c r="A55" s="51"/>
      <c r="B55" s="2" t="s">
        <v>64</v>
      </c>
      <c r="C55" s="26">
        <f>'Halton S1'!C55+'Halton S2'!C55</f>
        <v>14.587557031509904</v>
      </c>
      <c r="D55" s="27">
        <f>'Halton S1'!D55+'Halton S2'!D55</f>
        <v>0.25622179017518015</v>
      </c>
      <c r="E55" s="27">
        <f>'Halton S1'!E55+'Halton S2'!E55</f>
        <v>0</v>
      </c>
      <c r="F55" s="28">
        <f>'Halton S1'!F55+'Halton S2'!F55</f>
        <v>14.843778821685085</v>
      </c>
      <c r="H55" s="38">
        <f t="shared" si="2"/>
        <v>5.1931902035223863E-4</v>
      </c>
      <c r="I55" s="39">
        <f t="shared" si="2"/>
        <v>2.7488843156269757E-5</v>
      </c>
      <c r="J55" s="39">
        <f t="shared" si="2"/>
        <v>0</v>
      </c>
      <c r="K55" s="40">
        <f t="shared" si="2"/>
        <v>3.5497948851123153E-4</v>
      </c>
    </row>
    <row r="56" spans="1:11" x14ac:dyDescent="0.25">
      <c r="A56" s="51"/>
      <c r="B56" s="2" t="s">
        <v>65</v>
      </c>
      <c r="C56" s="26">
        <f>'Halton S1'!C56+'Halton S2'!C56</f>
        <v>13.312169188207021</v>
      </c>
      <c r="D56" s="27">
        <f>'Halton S1'!D56+'Halton S2'!D56</f>
        <v>10.481874625499138</v>
      </c>
      <c r="E56" s="27">
        <f>'Halton S1'!E56+'Halton S2'!E56</f>
        <v>0</v>
      </c>
      <c r="F56" s="28">
        <f>'Halton S1'!F56+'Halton S2'!F56</f>
        <v>23.794043813706157</v>
      </c>
      <c r="H56" s="38">
        <f t="shared" si="2"/>
        <v>4.7391503914259996E-4</v>
      </c>
      <c r="I56" s="39">
        <f t="shared" si="2"/>
        <v>1.1245515354764732E-3</v>
      </c>
      <c r="J56" s="39">
        <f t="shared" si="2"/>
        <v>0</v>
      </c>
      <c r="K56" s="40">
        <f t="shared" si="2"/>
        <v>5.6901935848464749E-4</v>
      </c>
    </row>
    <row r="57" spans="1:11" x14ac:dyDescent="0.25">
      <c r="A57" s="51"/>
      <c r="B57" s="2" t="s">
        <v>66</v>
      </c>
      <c r="C57" s="26">
        <f>'Halton S1'!C57+'Halton S2'!C57</f>
        <v>61.392378314459052</v>
      </c>
      <c r="D57" s="27">
        <f>'Halton S1'!D57+'Halton S2'!D57</f>
        <v>2.8572875775290987</v>
      </c>
      <c r="E57" s="27">
        <f>'Halton S1'!E57+'Halton S2'!E57</f>
        <v>0</v>
      </c>
      <c r="F57" s="28">
        <f>'Halton S1'!F57+'Halton S2'!F57</f>
        <v>64.249665891988144</v>
      </c>
      <c r="H57" s="38">
        <f t="shared" si="2"/>
        <v>2.1855770431259717E-3</v>
      </c>
      <c r="I57" s="39">
        <f t="shared" si="2"/>
        <v>3.0654508352843344E-4</v>
      </c>
      <c r="J57" s="39">
        <f t="shared" si="2"/>
        <v>0</v>
      </c>
      <c r="K57" s="40">
        <f t="shared" si="2"/>
        <v>1.5364897179710438E-3</v>
      </c>
    </row>
    <row r="58" spans="1:11" x14ac:dyDescent="0.25">
      <c r="A58" s="51"/>
      <c r="B58" s="2" t="s">
        <v>67</v>
      </c>
      <c r="C58" s="26">
        <f>'Halton S1'!C58+'Halton S2'!C58</f>
        <v>0</v>
      </c>
      <c r="D58" s="27">
        <f>'Halton S1'!D58+'Halton S2'!D58</f>
        <v>0</v>
      </c>
      <c r="E58" s="27">
        <f>'Halton S1'!E58+'Halton S2'!E58</f>
        <v>0</v>
      </c>
      <c r="F58" s="28">
        <f>'Halton S1'!F58+'Halton S2'!F58</f>
        <v>0</v>
      </c>
      <c r="H58" s="38">
        <f t="shared" si="2"/>
        <v>0</v>
      </c>
      <c r="I58" s="39">
        <f t="shared" si="2"/>
        <v>0</v>
      </c>
      <c r="J58" s="39">
        <f t="shared" si="2"/>
        <v>0</v>
      </c>
      <c r="K58" s="40">
        <f t="shared" si="2"/>
        <v>0</v>
      </c>
    </row>
    <row r="59" spans="1:11" x14ac:dyDescent="0.25">
      <c r="A59" s="52"/>
      <c r="B59" s="3" t="s">
        <v>68</v>
      </c>
      <c r="C59" s="32">
        <f>'Halton S1'!C59+'Halton S2'!C59</f>
        <v>36.812646194191018</v>
      </c>
      <c r="D59" s="33">
        <f>'Halton S1'!D59+'Halton S2'!D59</f>
        <v>0.21771121970375454</v>
      </c>
      <c r="E59" s="33">
        <f>'Halton S1'!E59+'Halton S2'!E59</f>
        <v>0</v>
      </c>
      <c r="F59" s="34">
        <f>'Halton S1'!F59+'Halton S2'!F59</f>
        <v>37.030357413894777</v>
      </c>
      <c r="H59" s="41">
        <f t="shared" si="2"/>
        <v>1.3105352264841882E-3</v>
      </c>
      <c r="I59" s="42">
        <f t="shared" si="2"/>
        <v>2.335722331697461E-5</v>
      </c>
      <c r="J59" s="42">
        <f t="shared" si="2"/>
        <v>0</v>
      </c>
      <c r="K59" s="43">
        <f t="shared" si="2"/>
        <v>8.8555734305129042E-4</v>
      </c>
    </row>
    <row r="60" spans="1:11" x14ac:dyDescent="0.25">
      <c r="A60" s="50" t="s">
        <v>69</v>
      </c>
      <c r="B60" s="4" t="s">
        <v>70</v>
      </c>
      <c r="C60" s="26">
        <f>'Halton S1'!C60+'Halton S2'!C60</f>
        <v>1553.6333296218315</v>
      </c>
      <c r="D60" s="27">
        <f>'Halton S1'!D60+'Halton S2'!D60</f>
        <v>58.918362355566671</v>
      </c>
      <c r="E60" s="27">
        <f>'Halton S1'!E60+'Halton S2'!E60</f>
        <v>0</v>
      </c>
      <c r="F60" s="28">
        <f>'Halton S1'!F60+'Halton S2'!F60</f>
        <v>1612.5516919773984</v>
      </c>
      <c r="H60" s="38">
        <f t="shared" si="2"/>
        <v>5.5309558480765304E-2</v>
      </c>
      <c r="I60" s="39">
        <f t="shared" si="2"/>
        <v>6.32107683233777E-3</v>
      </c>
      <c r="J60" s="39">
        <f t="shared" si="2"/>
        <v>0</v>
      </c>
      <c r="K60" s="40">
        <f t="shared" si="2"/>
        <v>3.8563143636970179E-2</v>
      </c>
    </row>
    <row r="61" spans="1:11" x14ac:dyDescent="0.25">
      <c r="A61" s="52"/>
      <c r="B61" s="3" t="s">
        <v>71</v>
      </c>
      <c r="C61" s="32">
        <f>'Halton S1'!C61+'Halton S2'!C61</f>
        <v>90.777331876138447</v>
      </c>
      <c r="D61" s="33">
        <f>'Halton S1'!D61+'Halton S2'!D61</f>
        <v>10.169145411880987</v>
      </c>
      <c r="E61" s="33">
        <f>'Halton S1'!E61+'Halton S2'!E61</f>
        <v>0</v>
      </c>
      <c r="F61" s="34">
        <f>'Halton S1'!F61+'Halton S2'!F61</f>
        <v>100.94647728801945</v>
      </c>
      <c r="H61" s="41">
        <f t="shared" si="2"/>
        <v>3.2316853986089763E-3</v>
      </c>
      <c r="I61" s="42">
        <f t="shared" si="2"/>
        <v>1.091000273900885E-3</v>
      </c>
      <c r="J61" s="42">
        <f t="shared" si="2"/>
        <v>0</v>
      </c>
      <c r="K61" s="43">
        <f t="shared" si="2"/>
        <v>2.4140705210699094E-3</v>
      </c>
    </row>
    <row r="62" spans="1:11" x14ac:dyDescent="0.25">
      <c r="A62" s="50" t="s">
        <v>72</v>
      </c>
      <c r="B62" s="2" t="s">
        <v>73</v>
      </c>
      <c r="C62" s="26">
        <f>'Halton S1'!C62+'Halton S2'!C62</f>
        <v>0</v>
      </c>
      <c r="D62" s="27">
        <f>'Halton S1'!D62+'Halton S2'!D62</f>
        <v>2.0723184628233025</v>
      </c>
      <c r="E62" s="27">
        <f>'Halton S1'!E62+'Halton S2'!E62</f>
        <v>0</v>
      </c>
      <c r="F62" s="28">
        <f>'Halton S1'!F62+'Halton S2'!F62</f>
        <v>2.0723184628233025</v>
      </c>
      <c r="H62" s="38">
        <f t="shared" si="2"/>
        <v>0</v>
      </c>
      <c r="I62" s="39">
        <f t="shared" si="2"/>
        <v>2.2232940124040229E-4</v>
      </c>
      <c r="J62" s="39">
        <f t="shared" si="2"/>
        <v>0</v>
      </c>
      <c r="K62" s="40">
        <f t="shared" si="2"/>
        <v>4.9558172268824452E-5</v>
      </c>
    </row>
    <row r="63" spans="1:11" x14ac:dyDescent="0.25">
      <c r="A63" s="51"/>
      <c r="B63" s="2" t="s">
        <v>74</v>
      </c>
      <c r="C63" s="26">
        <f>'Halton S1'!C63+'Halton S2'!C63</f>
        <v>0</v>
      </c>
      <c r="D63" s="27">
        <f>'Halton S1'!D63+'Halton S2'!D63</f>
        <v>0</v>
      </c>
      <c r="E63" s="27">
        <f>'Halton S1'!E63+'Halton S2'!E63</f>
        <v>0</v>
      </c>
      <c r="F63" s="28">
        <f>'Halton S1'!F63+'Halton S2'!F63</f>
        <v>0</v>
      </c>
      <c r="H63" s="38">
        <f t="shared" si="2"/>
        <v>0</v>
      </c>
      <c r="I63" s="39">
        <f t="shared" si="2"/>
        <v>0</v>
      </c>
      <c r="J63" s="39">
        <f t="shared" si="2"/>
        <v>0</v>
      </c>
      <c r="K63" s="40">
        <f t="shared" si="2"/>
        <v>0</v>
      </c>
    </row>
    <row r="64" spans="1:11" x14ac:dyDescent="0.25">
      <c r="A64" s="52"/>
      <c r="B64" s="2" t="s">
        <v>75</v>
      </c>
      <c r="C64" s="32">
        <f>'Halton S1'!C64+'Halton S2'!C64</f>
        <v>0</v>
      </c>
      <c r="D64" s="33">
        <f>'Halton S1'!D64+'Halton S2'!D64</f>
        <v>0</v>
      </c>
      <c r="E64" s="33">
        <f>'Halton S1'!E64+'Halton S2'!E64</f>
        <v>0</v>
      </c>
      <c r="F64" s="34">
        <f>'Halton S1'!F64+'Halton S2'!F64</f>
        <v>0</v>
      </c>
      <c r="H64" s="41">
        <f t="shared" si="2"/>
        <v>0</v>
      </c>
      <c r="I64" s="42">
        <f t="shared" si="2"/>
        <v>0</v>
      </c>
      <c r="J64" s="42">
        <f t="shared" si="2"/>
        <v>0</v>
      </c>
      <c r="K64" s="43">
        <f t="shared" si="2"/>
        <v>0</v>
      </c>
    </row>
    <row r="65" spans="1:11" x14ac:dyDescent="0.25">
      <c r="A65" s="50" t="s">
        <v>76</v>
      </c>
      <c r="B65" s="4" t="s">
        <v>77</v>
      </c>
      <c r="C65" s="26">
        <f>'Halton S1'!C65+'Halton S2'!C65</f>
        <v>277.56600348831461</v>
      </c>
      <c r="D65" s="27">
        <f>'Halton S1'!D65+'Halton S2'!D65</f>
        <v>0</v>
      </c>
      <c r="E65" s="27">
        <f>'Halton S1'!E65+'Halton S2'!E65</f>
        <v>0</v>
      </c>
      <c r="F65" s="28">
        <f>'Halton S1'!F65+'Halton S2'!F65</f>
        <v>277.56600348831461</v>
      </c>
      <c r="H65" s="38">
        <f t="shared" si="2"/>
        <v>9.8813875896612436E-3</v>
      </c>
      <c r="I65" s="39">
        <f t="shared" si="2"/>
        <v>0</v>
      </c>
      <c r="J65" s="39">
        <f t="shared" si="2"/>
        <v>0</v>
      </c>
      <c r="K65" s="40">
        <f t="shared" si="2"/>
        <v>6.6378136679352212E-3</v>
      </c>
    </row>
    <row r="66" spans="1:11" x14ac:dyDescent="0.25">
      <c r="A66" s="51"/>
      <c r="B66" s="2" t="s">
        <v>78</v>
      </c>
      <c r="C66" s="26">
        <f>'Halton S1'!C66+'Halton S2'!C66</f>
        <v>0</v>
      </c>
      <c r="D66" s="27">
        <f>'Halton S1'!D66+'Halton S2'!D66</f>
        <v>0</v>
      </c>
      <c r="E66" s="27">
        <f>'Halton S1'!E66+'Halton S2'!E66</f>
        <v>0</v>
      </c>
      <c r="F66" s="28">
        <f>'Halton S1'!F66+'Halton S2'!F66</f>
        <v>0</v>
      </c>
      <c r="H66" s="38">
        <f t="shared" si="2"/>
        <v>0</v>
      </c>
      <c r="I66" s="39">
        <f t="shared" si="2"/>
        <v>0</v>
      </c>
      <c r="J66" s="39">
        <f t="shared" si="2"/>
        <v>0</v>
      </c>
      <c r="K66" s="40">
        <f t="shared" si="2"/>
        <v>0</v>
      </c>
    </row>
    <row r="67" spans="1:11" x14ac:dyDescent="0.25">
      <c r="A67" s="52"/>
      <c r="B67" s="3" t="s">
        <v>79</v>
      </c>
      <c r="C67" s="32">
        <f>'Halton S1'!C67+'Halton S2'!C67</f>
        <v>463.66736246297648</v>
      </c>
      <c r="D67" s="33">
        <f>'Halton S1'!D67+'Halton S2'!D67</f>
        <v>31.154093415204716</v>
      </c>
      <c r="E67" s="33">
        <f>'Halton S1'!E67+'Halton S2'!E67</f>
        <v>8.9572249407649949</v>
      </c>
      <c r="F67" s="34">
        <f>'Halton S1'!F67+'Halton S2'!F67</f>
        <v>503.77868081894621</v>
      </c>
      <c r="H67" s="41">
        <f t="shared" si="2"/>
        <v>1.6506621357055003E-2</v>
      </c>
      <c r="I67" s="42">
        <f t="shared" si="2"/>
        <v>3.3423776603107042E-3</v>
      </c>
      <c r="J67" s="42">
        <f t="shared" si="2"/>
        <v>2.0333483779851344E-3</v>
      </c>
      <c r="K67" s="43">
        <f t="shared" si="2"/>
        <v>1.2047545344634241E-2</v>
      </c>
    </row>
    <row r="68" spans="1:11" x14ac:dyDescent="0.25">
      <c r="A68" s="50" t="s">
        <v>80</v>
      </c>
      <c r="B68" s="4" t="s">
        <v>81</v>
      </c>
      <c r="C68" s="26">
        <f>'Halton S1'!C68+'Halton S2'!C68</f>
        <v>0</v>
      </c>
      <c r="D68" s="27">
        <f>'Halton S1'!D68+'Halton S2'!D68</f>
        <v>0</v>
      </c>
      <c r="E68" s="27">
        <f>'Halton S1'!E68+'Halton S2'!E68</f>
        <v>0</v>
      </c>
      <c r="F68" s="28">
        <f>'Halton S1'!F68+'Halton S2'!F68</f>
        <v>0</v>
      </c>
      <c r="H68" s="38">
        <f t="shared" si="2"/>
        <v>0</v>
      </c>
      <c r="I68" s="39">
        <f t="shared" si="2"/>
        <v>0</v>
      </c>
      <c r="J68" s="39">
        <f t="shared" si="2"/>
        <v>0</v>
      </c>
      <c r="K68" s="40">
        <f t="shared" si="2"/>
        <v>0</v>
      </c>
    </row>
    <row r="69" spans="1:11" x14ac:dyDescent="0.25">
      <c r="A69" s="52"/>
      <c r="B69" s="3" t="s">
        <v>82</v>
      </c>
      <c r="C69" s="32">
        <f>'Halton S1'!C69+'Halton S2'!C69</f>
        <v>131.1518885023971</v>
      </c>
      <c r="D69" s="33">
        <f>'Halton S1'!D69+'Halton S2'!D69</f>
        <v>31.809900068934333</v>
      </c>
      <c r="E69" s="33">
        <f>'Halton S1'!E69+'Halton S2'!E69</f>
        <v>0</v>
      </c>
      <c r="F69" s="34">
        <f>'Halton S1'!F69+'Halton S2'!F69</f>
        <v>162.96178857133143</v>
      </c>
      <c r="H69" s="41">
        <f t="shared" si="2"/>
        <v>4.6690251223896057E-3</v>
      </c>
      <c r="I69" s="42">
        <f t="shared" si="2"/>
        <v>3.4127361034114495E-3</v>
      </c>
      <c r="J69" s="42">
        <f t="shared" si="2"/>
        <v>0</v>
      </c>
      <c r="K69" s="43">
        <f t="shared" si="2"/>
        <v>3.8971270758506016E-3</v>
      </c>
    </row>
    <row r="70" spans="1:11" ht="16.5" thickBot="1" x14ac:dyDescent="0.3">
      <c r="A70" s="16" t="s">
        <v>83</v>
      </c>
      <c r="B70" s="6"/>
      <c r="C70" s="26">
        <f>'Halton S1'!C70+'Halton S2'!C70</f>
        <v>1135.6514308360709</v>
      </c>
      <c r="D70" s="27">
        <f>'Halton S1'!D70+'Halton S2'!D70</f>
        <v>70.042134601972108</v>
      </c>
      <c r="E70" s="27">
        <f>'Halton S1'!E70+'Halton S2'!E70</f>
        <v>0</v>
      </c>
      <c r="F70" s="28">
        <f>'Halton S1'!F70+'Halton S2'!F70</f>
        <v>1205.6935654380429</v>
      </c>
      <c r="H70" s="38">
        <f t="shared" si="2"/>
        <v>4.0429345863017468E-2</v>
      </c>
      <c r="I70" s="39">
        <f t="shared" si="2"/>
        <v>7.514494575529879E-3</v>
      </c>
      <c r="J70" s="39">
        <f t="shared" si="2"/>
        <v>0</v>
      </c>
      <c r="K70" s="40">
        <f t="shared" si="2"/>
        <v>2.8833391436365582E-2</v>
      </c>
    </row>
    <row r="71" spans="1:11" ht="15.75" thickBot="1" x14ac:dyDescent="0.3">
      <c r="C71" s="29">
        <f>'Halton S1'!C71+'Halton S2'!C71</f>
        <v>28089.78</v>
      </c>
      <c r="D71" s="30">
        <f>'Halton S1'!D71+'Halton S2'!D71</f>
        <v>9320.9375425004073</v>
      </c>
      <c r="E71" s="30">
        <f>'Halton S1'!E71+'Halton S2'!E71</f>
        <v>4405.16</v>
      </c>
      <c r="F71" s="31">
        <f>'Halton S1'!F71+'Halton S2'!F71</f>
        <v>41815.877542500399</v>
      </c>
      <c r="H71" s="44">
        <f>SUM(H7:H70)</f>
        <v>1.0000000000000004</v>
      </c>
      <c r="I71" s="45">
        <f t="shared" ref="I71:K71" si="3">SUM(I7:I70)</f>
        <v>0.99999999999999978</v>
      </c>
      <c r="J71" s="45">
        <f t="shared" si="3"/>
        <v>1</v>
      </c>
      <c r="K71" s="46">
        <f t="shared" si="3"/>
        <v>0.99999999999999978</v>
      </c>
    </row>
    <row r="79" spans="1:11" x14ac:dyDescent="0.25">
      <c r="A79" s="47" t="s">
        <v>94</v>
      </c>
    </row>
    <row r="80" spans="1:11" ht="45" customHeight="1" x14ac:dyDescent="0.25">
      <c r="A80" s="49" t="s">
        <v>95</v>
      </c>
      <c r="B80" s="49"/>
      <c r="C80" s="49"/>
      <c r="D80" s="49"/>
      <c r="E80" s="49"/>
      <c r="F80" s="49"/>
      <c r="G80" s="49"/>
      <c r="H80" s="49"/>
      <c r="I80" s="49"/>
      <c r="J80" s="49"/>
    </row>
    <row r="81" spans="1:10" x14ac:dyDescent="0.25">
      <c r="A81" s="47" t="s">
        <v>96</v>
      </c>
    </row>
    <row r="82" spans="1:10" ht="33.7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4.7109375" style="7" bestFit="1" customWidth="1"/>
    <col min="7" max="7" width="9.140625" style="7"/>
    <col min="8" max="11" width="14.28515625" style="7" bestFit="1" customWidth="1"/>
    <col min="12" max="16384" width="9.140625" style="7"/>
  </cols>
  <sheetData>
    <row r="3" spans="1:11" x14ac:dyDescent="0.25">
      <c r="C3" s="9" t="s">
        <v>84</v>
      </c>
      <c r="D3" s="9"/>
      <c r="E3" s="9"/>
      <c r="F3" s="9"/>
      <c r="G3" s="9"/>
      <c r="H3" s="9" t="s">
        <v>85</v>
      </c>
      <c r="I3" s="9"/>
      <c r="J3" s="9"/>
      <c r="K3" s="9"/>
    </row>
    <row r="4" spans="1:11" ht="15.75" thickBot="1" x14ac:dyDescent="0.3">
      <c r="C4" s="9"/>
      <c r="D4" s="9"/>
      <c r="E4" s="9"/>
      <c r="F4" s="9"/>
      <c r="G4" s="9"/>
      <c r="H4" s="9"/>
      <c r="I4" s="9"/>
      <c r="J4" s="9"/>
      <c r="K4" s="9"/>
    </row>
    <row r="5" spans="1:11" ht="15.75" thickBot="1" x14ac:dyDescent="0.3">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H6" s="17" t="s">
        <v>93</v>
      </c>
      <c r="I6" s="18" t="s">
        <v>93</v>
      </c>
      <c r="J6" s="18" t="s">
        <v>93</v>
      </c>
      <c r="K6" s="19" t="s">
        <v>93</v>
      </c>
    </row>
    <row r="7" spans="1:11" x14ac:dyDescent="0.25">
      <c r="A7" s="53" t="s">
        <v>2</v>
      </c>
      <c r="B7" s="1" t="s">
        <v>3</v>
      </c>
      <c r="C7" s="23">
        <v>212.96265955418744</v>
      </c>
      <c r="D7" s="24">
        <v>929.07535001658914</v>
      </c>
      <c r="E7" s="24">
        <v>0</v>
      </c>
      <c r="F7" s="25">
        <v>1142.0380095707765</v>
      </c>
      <c r="H7" s="35">
        <f t="shared" ref="H7:H38" si="1">C7/C$71</f>
        <v>1.1920343565030862E-2</v>
      </c>
      <c r="I7" s="36">
        <f t="shared" ref="I7:I38" si="2">D7/D$71</f>
        <v>0.15262820386724055</v>
      </c>
      <c r="J7" s="36">
        <f t="shared" ref="J7:J38" si="3">E7/E$71</f>
        <v>0</v>
      </c>
      <c r="K7" s="37">
        <f t="shared" ref="K7:K38" si="4">F7/F$71</f>
        <v>4.4279112336896853E-2</v>
      </c>
    </row>
    <row r="8" spans="1:11" x14ac:dyDescent="0.25">
      <c r="A8" s="54"/>
      <c r="B8" s="2" t="s">
        <v>4</v>
      </c>
      <c r="C8" s="26">
        <v>93.655753056194456</v>
      </c>
      <c r="D8" s="27">
        <v>496.71704205878416</v>
      </c>
      <c r="E8" s="27">
        <v>0</v>
      </c>
      <c r="F8" s="28">
        <v>590.37279511497866</v>
      </c>
      <c r="H8" s="38">
        <f t="shared" si="1"/>
        <v>5.2422746579545874E-3</v>
      </c>
      <c r="I8" s="39">
        <f t="shared" si="2"/>
        <v>8.1600518147776843E-2</v>
      </c>
      <c r="J8" s="39">
        <f t="shared" si="3"/>
        <v>0</v>
      </c>
      <c r="K8" s="40">
        <f t="shared" si="4"/>
        <v>2.2889941575034645E-2</v>
      </c>
    </row>
    <row r="9" spans="1:11" x14ac:dyDescent="0.25">
      <c r="A9" s="54"/>
      <c r="B9" s="2" t="s">
        <v>5</v>
      </c>
      <c r="C9" s="26">
        <v>446.34330727534234</v>
      </c>
      <c r="D9" s="27">
        <v>306.3108946587364</v>
      </c>
      <c r="E9" s="27">
        <v>18.838393842051037</v>
      </c>
      <c r="F9" s="28">
        <v>771.49259577612975</v>
      </c>
      <c r="H9" s="38">
        <f t="shared" si="1"/>
        <v>2.4983560882514359E-2</v>
      </c>
      <c r="I9" s="39">
        <f t="shared" si="2"/>
        <v>5.0320656635541659E-2</v>
      </c>
      <c r="J9" s="39">
        <f t="shared" si="3"/>
        <v>1.0243045033032307E-2</v>
      </c>
      <c r="K9" s="40">
        <f t="shared" si="4"/>
        <v>2.9912320806462892E-2</v>
      </c>
    </row>
    <row r="10" spans="1:11" x14ac:dyDescent="0.25">
      <c r="A10" s="55"/>
      <c r="B10" s="3" t="s">
        <v>6</v>
      </c>
      <c r="C10" s="32">
        <v>936.1286633843755</v>
      </c>
      <c r="D10" s="33">
        <v>35.224543954328524</v>
      </c>
      <c r="E10" s="33">
        <v>0</v>
      </c>
      <c r="F10" s="34">
        <v>971.35320733870401</v>
      </c>
      <c r="H10" s="41">
        <f t="shared" si="1"/>
        <v>5.2398741225221833E-2</v>
      </c>
      <c r="I10" s="42">
        <f t="shared" si="2"/>
        <v>5.7866769102159843E-3</v>
      </c>
      <c r="J10" s="42">
        <f t="shared" si="3"/>
        <v>0</v>
      </c>
      <c r="K10" s="43">
        <f t="shared" si="4"/>
        <v>3.7661318998236028E-2</v>
      </c>
    </row>
    <row r="11" spans="1:11" x14ac:dyDescent="0.25">
      <c r="A11" s="56" t="s">
        <v>7</v>
      </c>
      <c r="B11" s="4" t="s">
        <v>8</v>
      </c>
      <c r="C11" s="26">
        <v>133.02710178963088</v>
      </c>
      <c r="D11" s="27">
        <v>354.88515566331131</v>
      </c>
      <c r="E11" s="27">
        <v>0</v>
      </c>
      <c r="F11" s="28">
        <v>487.91225745294219</v>
      </c>
      <c r="H11" s="38">
        <f t="shared" si="1"/>
        <v>7.4460412924607098E-3</v>
      </c>
      <c r="I11" s="39">
        <f t="shared" si="2"/>
        <v>5.8300420829236428E-2</v>
      </c>
      <c r="J11" s="39">
        <f t="shared" si="3"/>
        <v>0</v>
      </c>
      <c r="K11" s="40">
        <f t="shared" si="4"/>
        <v>1.8917340296254706E-2</v>
      </c>
    </row>
    <row r="12" spans="1:11" x14ac:dyDescent="0.25">
      <c r="A12" s="54"/>
      <c r="B12" s="2" t="s">
        <v>9</v>
      </c>
      <c r="C12" s="26">
        <v>520.76859705751178</v>
      </c>
      <c r="D12" s="27">
        <v>530.39224553940278</v>
      </c>
      <c r="E12" s="27">
        <v>0</v>
      </c>
      <c r="F12" s="28">
        <v>1051.1608425969146</v>
      </c>
      <c r="H12" s="38">
        <f t="shared" si="1"/>
        <v>2.914943214833926E-2</v>
      </c>
      <c r="I12" s="39">
        <f t="shared" si="2"/>
        <v>8.7132669896307149E-2</v>
      </c>
      <c r="J12" s="39">
        <f t="shared" si="3"/>
        <v>0</v>
      </c>
      <c r="K12" s="40">
        <f t="shared" si="4"/>
        <v>4.0755621654824964E-2</v>
      </c>
    </row>
    <row r="13" spans="1:11" x14ac:dyDescent="0.25">
      <c r="A13" s="54"/>
      <c r="B13" s="2" t="s">
        <v>10</v>
      </c>
      <c r="C13" s="26">
        <v>17.535181564689402</v>
      </c>
      <c r="D13" s="27">
        <v>16.577623656393563</v>
      </c>
      <c r="E13" s="27">
        <v>0</v>
      </c>
      <c r="F13" s="28">
        <v>34.112805221082965</v>
      </c>
      <c r="H13" s="38">
        <f t="shared" si="1"/>
        <v>9.8151191933770667E-4</v>
      </c>
      <c r="I13" s="39">
        <f t="shared" si="2"/>
        <v>2.7233667570851472E-3</v>
      </c>
      <c r="J13" s="39">
        <f t="shared" si="3"/>
        <v>0</v>
      </c>
      <c r="K13" s="40">
        <f t="shared" si="4"/>
        <v>1.3226221210261774E-3</v>
      </c>
    </row>
    <row r="14" spans="1:11" x14ac:dyDescent="0.25">
      <c r="A14" s="54"/>
      <c r="B14" s="2" t="s">
        <v>11</v>
      </c>
      <c r="C14" s="26">
        <v>47.124058474227439</v>
      </c>
      <c r="D14" s="27">
        <v>154.38169127157576</v>
      </c>
      <c r="E14" s="27">
        <v>0</v>
      </c>
      <c r="F14" s="28">
        <v>201.5057497458032</v>
      </c>
      <c r="H14" s="38">
        <f t="shared" si="1"/>
        <v>2.6377157778143924E-3</v>
      </c>
      <c r="I14" s="39">
        <f t="shared" si="2"/>
        <v>2.5361775283723464E-2</v>
      </c>
      <c r="J14" s="39">
        <f t="shared" si="3"/>
        <v>0</v>
      </c>
      <c r="K14" s="40">
        <f t="shared" si="4"/>
        <v>7.8127835104879525E-3</v>
      </c>
    </row>
    <row r="15" spans="1:11" x14ac:dyDescent="0.25">
      <c r="A15" s="54"/>
      <c r="B15" s="2" t="s">
        <v>12</v>
      </c>
      <c r="C15" s="26">
        <v>22.313950348264793</v>
      </c>
      <c r="D15" s="27">
        <v>10.580776950180635</v>
      </c>
      <c r="E15" s="27">
        <v>0</v>
      </c>
      <c r="F15" s="28">
        <v>32.894727298445432</v>
      </c>
      <c r="H15" s="38">
        <f t="shared" si="1"/>
        <v>1.2489980872758418E-3</v>
      </c>
      <c r="I15" s="39">
        <f t="shared" si="2"/>
        <v>1.7382066819414963E-3</v>
      </c>
      <c r="J15" s="39">
        <f t="shared" si="3"/>
        <v>0</v>
      </c>
      <c r="K15" s="40">
        <f t="shared" si="4"/>
        <v>1.2753947882057641E-3</v>
      </c>
    </row>
    <row r="16" spans="1:11" x14ac:dyDescent="0.25">
      <c r="A16" s="55"/>
      <c r="B16" s="3" t="s">
        <v>13</v>
      </c>
      <c r="C16" s="32">
        <v>31.570958318441971</v>
      </c>
      <c r="D16" s="33">
        <v>0</v>
      </c>
      <c r="E16" s="33">
        <v>0</v>
      </c>
      <c r="F16" s="34">
        <v>31.570958318441971</v>
      </c>
      <c r="H16" s="41">
        <f t="shared" si="1"/>
        <v>1.7671486194852863E-3</v>
      </c>
      <c r="I16" s="42">
        <f t="shared" si="2"/>
        <v>0</v>
      </c>
      <c r="J16" s="42">
        <f t="shared" si="3"/>
        <v>0</v>
      </c>
      <c r="K16" s="43">
        <f t="shared" si="4"/>
        <v>1.2240696003552279E-3</v>
      </c>
    </row>
    <row r="17" spans="1:11" x14ac:dyDescent="0.25">
      <c r="A17" s="56" t="s">
        <v>14</v>
      </c>
      <c r="B17" s="4" t="s">
        <v>15</v>
      </c>
      <c r="C17" s="26">
        <v>209.41579408466427</v>
      </c>
      <c r="D17" s="27">
        <v>232.29188123486861</v>
      </c>
      <c r="E17" s="27">
        <v>0</v>
      </c>
      <c r="F17" s="28">
        <v>441.70767531953288</v>
      </c>
      <c r="H17" s="38">
        <f t="shared" si="1"/>
        <v>1.172181178925304E-2</v>
      </c>
      <c r="I17" s="39">
        <f t="shared" si="2"/>
        <v>3.8160836583585281E-2</v>
      </c>
      <c r="J17" s="39">
        <f t="shared" si="3"/>
        <v>0</v>
      </c>
      <c r="K17" s="40">
        <f t="shared" si="4"/>
        <v>1.7125895645884848E-2</v>
      </c>
    </row>
    <row r="18" spans="1:11" x14ac:dyDescent="0.25">
      <c r="A18" s="54"/>
      <c r="B18" s="2" t="s">
        <v>16</v>
      </c>
      <c r="C18" s="26">
        <v>51.179209701873233</v>
      </c>
      <c r="D18" s="27">
        <v>24.756442620757319</v>
      </c>
      <c r="E18" s="27">
        <v>0</v>
      </c>
      <c r="F18" s="28">
        <v>75.935652322630546</v>
      </c>
      <c r="H18" s="38">
        <f t="shared" si="1"/>
        <v>2.8646982729752164E-3</v>
      </c>
      <c r="I18" s="39">
        <f t="shared" si="2"/>
        <v>4.0669805428387735E-3</v>
      </c>
      <c r="J18" s="39">
        <f t="shared" si="3"/>
        <v>0</v>
      </c>
      <c r="K18" s="40">
        <f t="shared" si="4"/>
        <v>2.9441780846094705E-3</v>
      </c>
    </row>
    <row r="19" spans="1:11" x14ac:dyDescent="0.25">
      <c r="A19" s="54"/>
      <c r="B19" s="2" t="s">
        <v>17</v>
      </c>
      <c r="C19" s="26">
        <v>76.927370938011947</v>
      </c>
      <c r="D19" s="27">
        <v>141.01261587458413</v>
      </c>
      <c r="E19" s="27">
        <v>0</v>
      </c>
      <c r="F19" s="28">
        <v>217.93998681259609</v>
      </c>
      <c r="H19" s="38">
        <f t="shared" si="1"/>
        <v>4.3059224234676032E-3</v>
      </c>
      <c r="I19" s="39">
        <f t="shared" si="2"/>
        <v>2.3165507817180395E-2</v>
      </c>
      <c r="J19" s="39">
        <f t="shared" si="3"/>
        <v>0</v>
      </c>
      <c r="K19" s="40">
        <f t="shared" si="4"/>
        <v>8.4499719605687102E-3</v>
      </c>
    </row>
    <row r="20" spans="1:11" x14ac:dyDescent="0.25">
      <c r="A20" s="54"/>
      <c r="B20" s="2" t="s">
        <v>18</v>
      </c>
      <c r="C20" s="26">
        <v>63.098528872217031</v>
      </c>
      <c r="D20" s="27">
        <v>51.198323361822602</v>
      </c>
      <c r="E20" s="27">
        <v>0</v>
      </c>
      <c r="F20" s="28">
        <v>114.29685223403963</v>
      </c>
      <c r="H20" s="38">
        <f t="shared" si="1"/>
        <v>3.5318686580051066E-3</v>
      </c>
      <c r="I20" s="39">
        <f t="shared" si="2"/>
        <v>8.4108443255863329E-3</v>
      </c>
      <c r="J20" s="39">
        <f t="shared" si="3"/>
        <v>0</v>
      </c>
      <c r="K20" s="40">
        <f t="shared" si="4"/>
        <v>4.4315190189920684E-3</v>
      </c>
    </row>
    <row r="21" spans="1:11" x14ac:dyDescent="0.25">
      <c r="A21" s="55"/>
      <c r="B21" s="3" t="s">
        <v>19</v>
      </c>
      <c r="C21" s="32">
        <v>82.331749482574466</v>
      </c>
      <c r="D21" s="33">
        <v>33.73114490879086</v>
      </c>
      <c r="E21" s="33">
        <v>0</v>
      </c>
      <c r="F21" s="34">
        <v>116.06289439136532</v>
      </c>
      <c r="H21" s="41">
        <f t="shared" si="1"/>
        <v>4.6084263889117176E-3</v>
      </c>
      <c r="I21" s="42">
        <f t="shared" si="2"/>
        <v>5.541341788609975E-3</v>
      </c>
      <c r="J21" s="42">
        <f t="shared" si="3"/>
        <v>0</v>
      </c>
      <c r="K21" s="43">
        <f t="shared" si="4"/>
        <v>4.4999920281393819E-3</v>
      </c>
    </row>
    <row r="22" spans="1:11" x14ac:dyDescent="0.25">
      <c r="A22" s="56" t="s">
        <v>20</v>
      </c>
      <c r="B22" s="4" t="s">
        <v>21</v>
      </c>
      <c r="C22" s="26">
        <v>178.80348190100068</v>
      </c>
      <c r="D22" s="27">
        <v>39.865706257526433</v>
      </c>
      <c r="E22" s="27">
        <v>0</v>
      </c>
      <c r="F22" s="28">
        <v>218.66918815852711</v>
      </c>
      <c r="H22" s="38">
        <f t="shared" si="1"/>
        <v>1.0008322300940181E-2</v>
      </c>
      <c r="I22" s="39">
        <f t="shared" si="2"/>
        <v>6.5491255815544212E-3</v>
      </c>
      <c r="J22" s="39">
        <f t="shared" si="3"/>
        <v>0</v>
      </c>
      <c r="K22" s="40">
        <f t="shared" si="4"/>
        <v>8.4782445644944159E-3</v>
      </c>
    </row>
    <row r="23" spans="1:11" x14ac:dyDescent="0.25">
      <c r="A23" s="54"/>
      <c r="B23" s="2" t="s">
        <v>22</v>
      </c>
      <c r="C23" s="26">
        <v>181.04190534610234</v>
      </c>
      <c r="D23" s="27">
        <v>28.256540743053382</v>
      </c>
      <c r="E23" s="27">
        <v>0</v>
      </c>
      <c r="F23" s="28">
        <v>209.29844608915573</v>
      </c>
      <c r="H23" s="38">
        <f t="shared" si="1"/>
        <v>1.0133615516969174E-2</v>
      </c>
      <c r="I23" s="39">
        <f t="shared" si="2"/>
        <v>4.6419755523992041E-3</v>
      </c>
      <c r="J23" s="39">
        <f t="shared" si="3"/>
        <v>0</v>
      </c>
      <c r="K23" s="40">
        <f t="shared" si="4"/>
        <v>8.114922032938985E-3</v>
      </c>
    </row>
    <row r="24" spans="1:11" x14ac:dyDescent="0.25">
      <c r="A24" s="54"/>
      <c r="B24" s="2" t="s">
        <v>23</v>
      </c>
      <c r="C24" s="26">
        <v>121.13288670695739</v>
      </c>
      <c r="D24" s="27">
        <v>25.86924847241426</v>
      </c>
      <c r="E24" s="27">
        <v>0</v>
      </c>
      <c r="F24" s="28">
        <v>147.00213517937166</v>
      </c>
      <c r="H24" s="38">
        <f t="shared" si="1"/>
        <v>6.7802760802932512E-3</v>
      </c>
      <c r="I24" s="39">
        <f t="shared" si="2"/>
        <v>4.2497919352498638E-3</v>
      </c>
      <c r="J24" s="39">
        <f t="shared" si="3"/>
        <v>0</v>
      </c>
      <c r="K24" s="40">
        <f t="shared" si="4"/>
        <v>5.6995686683120857E-3</v>
      </c>
    </row>
    <row r="25" spans="1:11" x14ac:dyDescent="0.25">
      <c r="A25" s="54"/>
      <c r="B25" s="2" t="s">
        <v>24</v>
      </c>
      <c r="C25" s="26">
        <v>312.68252053490295</v>
      </c>
      <c r="D25" s="27">
        <v>65.611190401855382</v>
      </c>
      <c r="E25" s="27">
        <v>0</v>
      </c>
      <c r="F25" s="28">
        <v>378.29371093675832</v>
      </c>
      <c r="H25" s="38">
        <f t="shared" si="1"/>
        <v>1.7502049792947245E-2</v>
      </c>
      <c r="I25" s="39">
        <f t="shared" si="2"/>
        <v>1.0778585552235254E-2</v>
      </c>
      <c r="J25" s="39">
        <f t="shared" si="3"/>
        <v>0</v>
      </c>
      <c r="K25" s="40">
        <f t="shared" si="4"/>
        <v>1.4667208606485715E-2</v>
      </c>
    </row>
    <row r="26" spans="1:11" x14ac:dyDescent="0.25">
      <c r="A26" s="55"/>
      <c r="B26" s="3" t="s">
        <v>25</v>
      </c>
      <c r="C26" s="32">
        <v>45.222716668925614</v>
      </c>
      <c r="D26" s="33">
        <v>4.2369608848847058</v>
      </c>
      <c r="E26" s="33">
        <v>0</v>
      </c>
      <c r="F26" s="34">
        <v>49.459677553810323</v>
      </c>
      <c r="H26" s="41">
        <f t="shared" si="1"/>
        <v>2.5312903246330711E-3</v>
      </c>
      <c r="I26" s="42">
        <f t="shared" si="2"/>
        <v>6.9604659052052134E-4</v>
      </c>
      <c r="J26" s="42">
        <f t="shared" si="3"/>
        <v>0</v>
      </c>
      <c r="K26" s="43">
        <f t="shared" si="4"/>
        <v>1.9176512517083072E-3</v>
      </c>
    </row>
    <row r="27" spans="1:11" x14ac:dyDescent="0.25">
      <c r="A27" s="56" t="s">
        <v>26</v>
      </c>
      <c r="B27" s="4" t="s">
        <v>27</v>
      </c>
      <c r="C27" s="26">
        <v>78.036560281431619</v>
      </c>
      <c r="D27" s="27">
        <v>1.3574729048659737</v>
      </c>
      <c r="E27" s="27">
        <v>0</v>
      </c>
      <c r="F27" s="28">
        <v>79.394033186297591</v>
      </c>
      <c r="H27" s="38">
        <f t="shared" si="1"/>
        <v>4.3680080401663803E-3</v>
      </c>
      <c r="I27" s="39">
        <f t="shared" si="2"/>
        <v>2.2300521832210876E-4</v>
      </c>
      <c r="J27" s="39">
        <f t="shared" si="3"/>
        <v>0</v>
      </c>
      <c r="K27" s="40">
        <f t="shared" si="4"/>
        <v>3.078266471758372E-3</v>
      </c>
    </row>
    <row r="28" spans="1:11" x14ac:dyDescent="0.25">
      <c r="A28" s="54"/>
      <c r="B28" s="2" t="s">
        <v>28</v>
      </c>
      <c r="C28" s="26">
        <v>564.72523048705011</v>
      </c>
      <c r="D28" s="27">
        <v>20.567771285848089</v>
      </c>
      <c r="E28" s="27">
        <v>0</v>
      </c>
      <c r="F28" s="28">
        <v>585.29300177289815</v>
      </c>
      <c r="H28" s="38">
        <f t="shared" si="1"/>
        <v>3.1609854898219943E-2</v>
      </c>
      <c r="I28" s="39">
        <f t="shared" si="2"/>
        <v>3.3788669442743756E-3</v>
      </c>
      <c r="J28" s="39">
        <f t="shared" si="3"/>
        <v>0</v>
      </c>
      <c r="K28" s="40">
        <f t="shared" si="4"/>
        <v>2.2692987762501962E-2</v>
      </c>
    </row>
    <row r="29" spans="1:11" x14ac:dyDescent="0.25">
      <c r="A29" s="54"/>
      <c r="B29" s="2" t="s">
        <v>29</v>
      </c>
      <c r="C29" s="32">
        <v>704.7276622851582</v>
      </c>
      <c r="D29" s="33">
        <v>35.789820353380158</v>
      </c>
      <c r="E29" s="33">
        <v>0</v>
      </c>
      <c r="F29" s="34">
        <v>740.51748263853835</v>
      </c>
      <c r="H29" s="41">
        <f t="shared" si="1"/>
        <v>3.9446332384305297E-2</v>
      </c>
      <c r="I29" s="42">
        <f t="shared" si="2"/>
        <v>5.879540337788626E-3</v>
      </c>
      <c r="J29" s="42">
        <f t="shared" si="3"/>
        <v>0</v>
      </c>
      <c r="K29" s="43">
        <f t="shared" si="4"/>
        <v>2.8711353323092544E-2</v>
      </c>
    </row>
    <row r="30" spans="1:11" x14ac:dyDescent="0.25">
      <c r="A30" s="56" t="s">
        <v>30</v>
      </c>
      <c r="B30" s="4" t="s">
        <v>31</v>
      </c>
      <c r="C30" s="26">
        <v>915.39210514498836</v>
      </c>
      <c r="D30" s="27">
        <v>1262.139909481336</v>
      </c>
      <c r="E30" s="27">
        <v>0</v>
      </c>
      <c r="F30" s="28">
        <v>2177.5320146263243</v>
      </c>
      <c r="H30" s="38">
        <f t="shared" si="1"/>
        <v>5.1238035873930561E-2</v>
      </c>
      <c r="I30" s="39">
        <f t="shared" si="2"/>
        <v>0.20734394407284429</v>
      </c>
      <c r="J30" s="39">
        <f t="shared" si="3"/>
        <v>0</v>
      </c>
      <c r="K30" s="40">
        <f t="shared" si="4"/>
        <v>8.4427299165871481E-2</v>
      </c>
    </row>
    <row r="31" spans="1:11" x14ac:dyDescent="0.25">
      <c r="A31" s="54"/>
      <c r="B31" s="2" t="s">
        <v>32</v>
      </c>
      <c r="C31" s="26">
        <v>228.70749982703484</v>
      </c>
      <c r="D31" s="27">
        <v>229.64006065741933</v>
      </c>
      <c r="E31" s="27">
        <v>0</v>
      </c>
      <c r="F31" s="28">
        <v>458.34756048445416</v>
      </c>
      <c r="H31" s="38">
        <f t="shared" si="1"/>
        <v>1.2801643159155813E-2</v>
      </c>
      <c r="I31" s="39">
        <f t="shared" si="2"/>
        <v>3.772519634008184E-2</v>
      </c>
      <c r="J31" s="39">
        <f t="shared" si="3"/>
        <v>0</v>
      </c>
      <c r="K31" s="40">
        <f t="shared" si="4"/>
        <v>1.7771057486660649E-2</v>
      </c>
    </row>
    <row r="32" spans="1:11" x14ac:dyDescent="0.25">
      <c r="A32" s="55"/>
      <c r="B32" s="3" t="s">
        <v>33</v>
      </c>
      <c r="C32" s="32">
        <v>53.904909310518619</v>
      </c>
      <c r="D32" s="33">
        <v>69.066575977877875</v>
      </c>
      <c r="E32" s="33">
        <v>0</v>
      </c>
      <c r="F32" s="34">
        <v>122.97148528839649</v>
      </c>
      <c r="H32" s="41">
        <f t="shared" si="1"/>
        <v>3.0172662201361873E-3</v>
      </c>
      <c r="I32" s="42">
        <f t="shared" si="2"/>
        <v>1.1346235198873351E-2</v>
      </c>
      <c r="J32" s="42">
        <f t="shared" si="3"/>
        <v>0</v>
      </c>
      <c r="K32" s="43">
        <f t="shared" si="4"/>
        <v>4.7678520029000105E-3</v>
      </c>
    </row>
    <row r="33" spans="1:11" x14ac:dyDescent="0.25">
      <c r="A33" s="50" t="s">
        <v>34</v>
      </c>
      <c r="B33" s="4" t="s">
        <v>35</v>
      </c>
      <c r="C33" s="26">
        <v>321.54167410829825</v>
      </c>
      <c r="D33" s="27">
        <v>337.50291447115836</v>
      </c>
      <c r="E33" s="27">
        <v>0</v>
      </c>
      <c r="F33" s="28">
        <v>659.04458857945656</v>
      </c>
      <c r="H33" s="38">
        <f t="shared" si="1"/>
        <v>1.799793087609728E-2</v>
      </c>
      <c r="I33" s="39">
        <f t="shared" si="2"/>
        <v>5.5444871758541465E-2</v>
      </c>
      <c r="J33" s="39">
        <f t="shared" si="3"/>
        <v>0</v>
      </c>
      <c r="K33" s="40">
        <f t="shared" si="4"/>
        <v>2.5552485230943806E-2</v>
      </c>
    </row>
    <row r="34" spans="1:11" x14ac:dyDescent="0.25">
      <c r="A34" s="51"/>
      <c r="B34" s="2" t="s">
        <v>36</v>
      </c>
      <c r="C34" s="26">
        <v>81.72944145900685</v>
      </c>
      <c r="D34" s="27">
        <v>10.24275010035235</v>
      </c>
      <c r="E34" s="27">
        <v>0</v>
      </c>
      <c r="F34" s="28">
        <v>91.972191559359203</v>
      </c>
      <c r="H34" s="38">
        <f t="shared" si="1"/>
        <v>4.5747128797550864E-3</v>
      </c>
      <c r="I34" s="39">
        <f t="shared" si="2"/>
        <v>1.6826757382486393E-3</v>
      </c>
      <c r="J34" s="39">
        <f t="shared" si="3"/>
        <v>0</v>
      </c>
      <c r="K34" s="40">
        <f t="shared" si="4"/>
        <v>3.5659469893283601E-3</v>
      </c>
    </row>
    <row r="35" spans="1:11" x14ac:dyDescent="0.25">
      <c r="A35" s="51"/>
      <c r="B35" s="2" t="s">
        <v>37</v>
      </c>
      <c r="C35" s="26">
        <v>50.089597642352956</v>
      </c>
      <c r="D35" s="27">
        <v>5.1830783640337188</v>
      </c>
      <c r="E35" s="27">
        <v>0</v>
      </c>
      <c r="F35" s="28">
        <v>55.272676006386675</v>
      </c>
      <c r="H35" s="38">
        <f t="shared" si="1"/>
        <v>2.8037084725600985E-3</v>
      </c>
      <c r="I35" s="39">
        <f t="shared" si="2"/>
        <v>8.5147446995714271E-4</v>
      </c>
      <c r="J35" s="39">
        <f t="shared" si="3"/>
        <v>0</v>
      </c>
      <c r="K35" s="40">
        <f t="shared" si="4"/>
        <v>2.143032902177695E-3</v>
      </c>
    </row>
    <row r="36" spans="1:11" x14ac:dyDescent="0.25">
      <c r="A36" s="51"/>
      <c r="B36" s="2" t="s">
        <v>38</v>
      </c>
      <c r="C36" s="26">
        <v>219.15980995948161</v>
      </c>
      <c r="D36" s="27">
        <v>94.883600196244586</v>
      </c>
      <c r="E36" s="27">
        <v>0</v>
      </c>
      <c r="F36" s="28">
        <v>314.04341015572618</v>
      </c>
      <c r="H36" s="38">
        <f t="shared" si="1"/>
        <v>1.2267222037106293E-2</v>
      </c>
      <c r="I36" s="39">
        <f t="shared" si="2"/>
        <v>1.5587447750229928E-2</v>
      </c>
      <c r="J36" s="39">
        <f t="shared" si="3"/>
        <v>0</v>
      </c>
      <c r="K36" s="40">
        <f t="shared" si="4"/>
        <v>1.2176095121539643E-2</v>
      </c>
    </row>
    <row r="37" spans="1:11" x14ac:dyDescent="0.25">
      <c r="A37" s="51"/>
      <c r="B37" s="2" t="s">
        <v>39</v>
      </c>
      <c r="C37" s="26">
        <v>20.683623086853096</v>
      </c>
      <c r="D37" s="27">
        <v>3.8667410017394404</v>
      </c>
      <c r="E37" s="27">
        <v>0</v>
      </c>
      <c r="F37" s="28">
        <v>24.550364088592538</v>
      </c>
      <c r="H37" s="38">
        <f t="shared" si="1"/>
        <v>1.1577423661078858E-3</v>
      </c>
      <c r="I37" s="39">
        <f t="shared" si="2"/>
        <v>6.3522698552358257E-4</v>
      </c>
      <c r="J37" s="39">
        <f t="shared" si="3"/>
        <v>0</v>
      </c>
      <c r="K37" s="40">
        <f t="shared" si="4"/>
        <v>9.5186703093977679E-4</v>
      </c>
    </row>
    <row r="38" spans="1:11" x14ac:dyDescent="0.25">
      <c r="A38" s="52"/>
      <c r="B38" s="3" t="s">
        <v>40</v>
      </c>
      <c r="C38" s="32">
        <v>6.2094035050950884</v>
      </c>
      <c r="D38" s="33">
        <v>0</v>
      </c>
      <c r="E38" s="33">
        <v>0</v>
      </c>
      <c r="F38" s="34">
        <v>6.2094035050950884</v>
      </c>
      <c r="H38" s="41">
        <f t="shared" si="1"/>
        <v>3.4756432545305765E-4</v>
      </c>
      <c r="I38" s="42">
        <f t="shared" si="2"/>
        <v>0</v>
      </c>
      <c r="J38" s="42">
        <f t="shared" si="3"/>
        <v>0</v>
      </c>
      <c r="K38" s="43">
        <f t="shared" si="4"/>
        <v>2.40751072243701E-4</v>
      </c>
    </row>
    <row r="39" spans="1:11" x14ac:dyDescent="0.25">
      <c r="A39" s="56" t="s">
        <v>41</v>
      </c>
      <c r="B39" s="4" t="s">
        <v>42</v>
      </c>
      <c r="C39" s="26">
        <v>442.89533475271526</v>
      </c>
      <c r="D39" s="27">
        <v>61.621042772400862</v>
      </c>
      <c r="E39" s="27">
        <v>0</v>
      </c>
      <c r="F39" s="28">
        <v>504.51637752511613</v>
      </c>
      <c r="H39" s="38">
        <f t="shared" ref="H39:H70" si="5">C39/C$71</f>
        <v>2.4790564527385525E-2</v>
      </c>
      <c r="I39" s="39">
        <f t="shared" ref="I39:I70" si="6">D39/D$71</f>
        <v>1.0123085365046027E-2</v>
      </c>
      <c r="J39" s="39">
        <f t="shared" ref="J39:J70" si="7">E39/E$71</f>
        <v>0</v>
      </c>
      <c r="K39" s="40">
        <f t="shared" ref="K39:K70" si="8">F39/F$71</f>
        <v>1.9561115452396347E-2</v>
      </c>
    </row>
    <row r="40" spans="1:11" x14ac:dyDescent="0.25">
      <c r="A40" s="54"/>
      <c r="B40" s="2" t="s">
        <v>43</v>
      </c>
      <c r="C40" s="26">
        <v>215.15195640338686</v>
      </c>
      <c r="D40" s="27">
        <v>15.096744123812496</v>
      </c>
      <c r="E40" s="27">
        <v>0</v>
      </c>
      <c r="F40" s="28">
        <v>230.24870052719936</v>
      </c>
      <c r="H40" s="38">
        <f t="shared" si="5"/>
        <v>1.2042886975518542E-2</v>
      </c>
      <c r="I40" s="39">
        <f t="shared" si="6"/>
        <v>2.4800883370973913E-3</v>
      </c>
      <c r="J40" s="39">
        <f t="shared" si="7"/>
        <v>0</v>
      </c>
      <c r="K40" s="40">
        <f t="shared" si="8"/>
        <v>8.9272055663892919E-3</v>
      </c>
    </row>
    <row r="41" spans="1:11" x14ac:dyDescent="0.25">
      <c r="A41" s="55"/>
      <c r="B41" s="3" t="s">
        <v>44</v>
      </c>
      <c r="C41" s="32">
        <v>189.91846230239148</v>
      </c>
      <c r="D41" s="33">
        <v>5.1008072788903265</v>
      </c>
      <c r="E41" s="33">
        <v>9.4191969210255184</v>
      </c>
      <c r="F41" s="34">
        <v>204.43846650230734</v>
      </c>
      <c r="H41" s="41">
        <f t="shared" si="5"/>
        <v>1.0630470734757286E-2</v>
      </c>
      <c r="I41" s="42">
        <f t="shared" si="6"/>
        <v>8.379590021800452E-4</v>
      </c>
      <c r="J41" s="42">
        <f t="shared" si="7"/>
        <v>5.1215225165161535E-3</v>
      </c>
      <c r="K41" s="43">
        <f t="shared" si="8"/>
        <v>7.9264908421400326E-3</v>
      </c>
    </row>
    <row r="42" spans="1:11" x14ac:dyDescent="0.25">
      <c r="A42" s="56" t="s">
        <v>45</v>
      </c>
      <c r="B42" s="4" t="s">
        <v>46</v>
      </c>
      <c r="C42" s="26">
        <v>146.88747426215929</v>
      </c>
      <c r="D42" s="27">
        <v>49.280380000892023</v>
      </c>
      <c r="E42" s="27">
        <v>0</v>
      </c>
      <c r="F42" s="28">
        <v>196.16785426305131</v>
      </c>
      <c r="H42" s="38">
        <f t="shared" si="5"/>
        <v>8.2218599367136717E-3</v>
      </c>
      <c r="I42" s="39">
        <f t="shared" si="6"/>
        <v>8.0957651984814045E-3</v>
      </c>
      <c r="J42" s="39">
        <f t="shared" si="7"/>
        <v>0</v>
      </c>
      <c r="K42" s="40">
        <f t="shared" si="8"/>
        <v>7.6058225584507977E-3</v>
      </c>
    </row>
    <row r="43" spans="1:11" x14ac:dyDescent="0.25">
      <c r="A43" s="55"/>
      <c r="B43" s="3" t="s">
        <v>47</v>
      </c>
      <c r="C43" s="32">
        <v>9.722484722589023</v>
      </c>
      <c r="D43" s="33">
        <v>27.972168948753396</v>
      </c>
      <c r="E43" s="33">
        <v>0</v>
      </c>
      <c r="F43" s="34">
        <v>37.694653671342422</v>
      </c>
      <c r="H43" s="41">
        <f t="shared" si="5"/>
        <v>5.442050660037698E-4</v>
      </c>
      <c r="I43" s="42">
        <f t="shared" si="6"/>
        <v>4.5952590442131505E-3</v>
      </c>
      <c r="J43" s="42">
        <f t="shared" si="7"/>
        <v>0</v>
      </c>
      <c r="K43" s="43">
        <f t="shared" si="8"/>
        <v>1.4614975950240936E-3</v>
      </c>
    </row>
    <row r="44" spans="1:11" x14ac:dyDescent="0.25">
      <c r="A44" s="50" t="s">
        <v>48</v>
      </c>
      <c r="B44" s="4" t="s">
        <v>49</v>
      </c>
      <c r="C44" s="26">
        <v>90.510596480202807</v>
      </c>
      <c r="D44" s="27">
        <v>13.327915793229563</v>
      </c>
      <c r="E44" s="27">
        <v>0</v>
      </c>
      <c r="F44" s="28">
        <v>103.83851227343237</v>
      </c>
      <c r="H44" s="38">
        <f t="shared" si="5"/>
        <v>5.0662280823242844E-3</v>
      </c>
      <c r="I44" s="39">
        <f t="shared" si="6"/>
        <v>2.1895057798897955E-3</v>
      </c>
      <c r="J44" s="39">
        <f t="shared" si="7"/>
        <v>0</v>
      </c>
      <c r="K44" s="40">
        <f t="shared" si="8"/>
        <v>4.026028128065213E-3</v>
      </c>
    </row>
    <row r="45" spans="1:11" x14ac:dyDescent="0.25">
      <c r="A45" s="51"/>
      <c r="B45" s="2" t="s">
        <v>50</v>
      </c>
      <c r="C45" s="26">
        <v>3.6852452527275443</v>
      </c>
      <c r="D45" s="27">
        <v>0</v>
      </c>
      <c r="E45" s="27">
        <v>0</v>
      </c>
      <c r="F45" s="28">
        <v>3.6852452527275443</v>
      </c>
      <c r="H45" s="38">
        <f t="shared" si="5"/>
        <v>2.0627742734746264E-4</v>
      </c>
      <c r="I45" s="39">
        <f t="shared" si="6"/>
        <v>0</v>
      </c>
      <c r="J45" s="39">
        <f t="shared" si="7"/>
        <v>0</v>
      </c>
      <c r="K45" s="40">
        <f t="shared" si="8"/>
        <v>1.428843761477502E-4</v>
      </c>
    </row>
    <row r="46" spans="1:11" x14ac:dyDescent="0.25">
      <c r="A46" s="52"/>
      <c r="B46" s="3" t="s">
        <v>51</v>
      </c>
      <c r="C46" s="32">
        <v>83.049469569822108</v>
      </c>
      <c r="D46" s="33">
        <v>6.7873645243298677</v>
      </c>
      <c r="E46" s="33">
        <v>0</v>
      </c>
      <c r="F46" s="34">
        <v>89.836834094151982</v>
      </c>
      <c r="H46" s="41">
        <f t="shared" si="5"/>
        <v>4.6485999575618542E-3</v>
      </c>
      <c r="I46" s="42">
        <f t="shared" si="6"/>
        <v>1.1150260916105437E-3</v>
      </c>
      <c r="J46" s="42">
        <f t="shared" si="7"/>
        <v>0</v>
      </c>
      <c r="K46" s="43">
        <f t="shared" si="8"/>
        <v>3.4831548823328336E-3</v>
      </c>
    </row>
    <row r="47" spans="1:11" x14ac:dyDescent="0.25">
      <c r="A47" s="50" t="s">
        <v>52</v>
      </c>
      <c r="B47" s="4" t="s">
        <v>53</v>
      </c>
      <c r="C47" s="26">
        <v>4373.9854405737478</v>
      </c>
      <c r="D47" s="27">
        <v>89.264127380580689</v>
      </c>
      <c r="E47" s="27">
        <v>11.146978604763929</v>
      </c>
      <c r="F47" s="28">
        <v>4474.3965465590918</v>
      </c>
      <c r="H47" s="38">
        <f t="shared" si="5"/>
        <v>0.24482887896511879</v>
      </c>
      <c r="I47" s="39">
        <f t="shared" si="6"/>
        <v>1.4664282538150787E-2</v>
      </c>
      <c r="J47" s="39">
        <f t="shared" si="7"/>
        <v>6.0609733923268089E-3</v>
      </c>
      <c r="K47" s="40">
        <f t="shared" si="8"/>
        <v>0.17348136022143051</v>
      </c>
    </row>
    <row r="48" spans="1:11" x14ac:dyDescent="0.25">
      <c r="A48" s="51"/>
      <c r="B48" s="2" t="s">
        <v>54</v>
      </c>
      <c r="C48" s="26">
        <v>2255.942454404556</v>
      </c>
      <c r="D48" s="27">
        <v>64.82961509299318</v>
      </c>
      <c r="E48" s="27">
        <v>0</v>
      </c>
      <c r="F48" s="28">
        <v>2320.7720694975492</v>
      </c>
      <c r="H48" s="38">
        <f t="shared" si="5"/>
        <v>0.12627382272430168</v>
      </c>
      <c r="I48" s="39">
        <f t="shared" si="6"/>
        <v>1.0650188608352833E-2</v>
      </c>
      <c r="J48" s="39">
        <f t="shared" si="7"/>
        <v>0</v>
      </c>
      <c r="K48" s="40">
        <f t="shared" si="8"/>
        <v>8.9981004408282828E-2</v>
      </c>
    </row>
    <row r="49" spans="1:11" x14ac:dyDescent="0.25">
      <c r="A49" s="52"/>
      <c r="B49" s="3" t="s">
        <v>55</v>
      </c>
      <c r="C49" s="32">
        <v>0</v>
      </c>
      <c r="D49" s="33">
        <v>0</v>
      </c>
      <c r="E49" s="33">
        <v>0</v>
      </c>
      <c r="F49" s="34">
        <v>0</v>
      </c>
      <c r="H49" s="41">
        <f t="shared" si="5"/>
        <v>0</v>
      </c>
      <c r="I49" s="42">
        <f t="shared" si="6"/>
        <v>0</v>
      </c>
      <c r="J49" s="42">
        <f t="shared" si="7"/>
        <v>0</v>
      </c>
      <c r="K49" s="43">
        <f t="shared" si="8"/>
        <v>0</v>
      </c>
    </row>
    <row r="50" spans="1:11" x14ac:dyDescent="0.25">
      <c r="A50" s="50" t="s">
        <v>56</v>
      </c>
      <c r="B50" s="4" t="s">
        <v>57</v>
      </c>
      <c r="C50" s="26">
        <v>278.22004235964744</v>
      </c>
      <c r="D50" s="27">
        <v>2.3858614691583782</v>
      </c>
      <c r="E50" s="27">
        <v>1578.9137844717864</v>
      </c>
      <c r="F50" s="28">
        <v>1859.5196883005922</v>
      </c>
      <c r="H50" s="38">
        <f t="shared" si="5"/>
        <v>1.5573051625797214E-2</v>
      </c>
      <c r="I50" s="39">
        <f t="shared" si="6"/>
        <v>3.9194856553582757E-4</v>
      </c>
      <c r="J50" s="39">
        <f t="shared" si="7"/>
        <v>0.85850657615613069</v>
      </c>
      <c r="K50" s="40">
        <f t="shared" si="8"/>
        <v>7.2097321175745466E-2</v>
      </c>
    </row>
    <row r="51" spans="1:11" x14ac:dyDescent="0.25">
      <c r="A51" s="51"/>
      <c r="B51" s="2" t="s">
        <v>58</v>
      </c>
      <c r="C51" s="26">
        <v>36.684762135534818</v>
      </c>
      <c r="D51" s="27">
        <v>0</v>
      </c>
      <c r="E51" s="27">
        <v>216.80873386265833</v>
      </c>
      <c r="F51" s="28">
        <v>253.49349599819314</v>
      </c>
      <c r="H51" s="38">
        <f t="shared" si="5"/>
        <v>2.053387993803404E-3</v>
      </c>
      <c r="I51" s="39">
        <f t="shared" si="6"/>
        <v>0</v>
      </c>
      <c r="J51" s="39">
        <f t="shared" si="7"/>
        <v>0.11788593248075639</v>
      </c>
      <c r="K51" s="40">
        <f t="shared" si="8"/>
        <v>9.8284530741628382E-3</v>
      </c>
    </row>
    <row r="52" spans="1:11" x14ac:dyDescent="0.25">
      <c r="A52" s="52"/>
      <c r="B52" s="3" t="s">
        <v>59</v>
      </c>
      <c r="C52" s="32">
        <v>0</v>
      </c>
      <c r="D52" s="33">
        <v>0</v>
      </c>
      <c r="E52" s="33">
        <v>4.0129122977150136</v>
      </c>
      <c r="F52" s="34">
        <v>4.0129122977150136</v>
      </c>
      <c r="H52" s="41">
        <f t="shared" si="5"/>
        <v>0</v>
      </c>
      <c r="I52" s="42">
        <f t="shared" si="6"/>
        <v>0</v>
      </c>
      <c r="J52" s="42">
        <f t="shared" si="7"/>
        <v>2.1819504212376509E-3</v>
      </c>
      <c r="K52" s="43">
        <f t="shared" si="8"/>
        <v>1.5558868701350868E-4</v>
      </c>
    </row>
    <row r="53" spans="1:11" ht="15.75" x14ac:dyDescent="0.25">
      <c r="A53" s="15" t="s">
        <v>60</v>
      </c>
      <c r="B53" s="5" t="s">
        <v>61</v>
      </c>
      <c r="C53" s="32">
        <v>347.33704290181515</v>
      </c>
      <c r="D53" s="33">
        <v>0</v>
      </c>
      <c r="E53" s="33">
        <v>0</v>
      </c>
      <c r="F53" s="34">
        <v>347.33704290181515</v>
      </c>
      <c r="H53" s="41">
        <f t="shared" si="5"/>
        <v>1.9441797416124021E-2</v>
      </c>
      <c r="I53" s="42">
        <f t="shared" si="6"/>
        <v>0</v>
      </c>
      <c r="J53" s="42">
        <f t="shared" si="7"/>
        <v>0</v>
      </c>
      <c r="K53" s="43">
        <f t="shared" si="8"/>
        <v>1.346695627687153E-2</v>
      </c>
    </row>
    <row r="54" spans="1:11" x14ac:dyDescent="0.25">
      <c r="A54" s="50" t="s">
        <v>62</v>
      </c>
      <c r="B54" s="4" t="s">
        <v>63</v>
      </c>
      <c r="C54" s="26">
        <v>10.366004856501913</v>
      </c>
      <c r="D54" s="27">
        <v>0.41135542571696176</v>
      </c>
      <c r="E54" s="27">
        <v>0</v>
      </c>
      <c r="F54" s="28">
        <v>10.777360282218876</v>
      </c>
      <c r="H54" s="38">
        <f t="shared" si="5"/>
        <v>5.8022537634040174E-4</v>
      </c>
      <c r="I54" s="39">
        <f t="shared" si="6"/>
        <v>6.7577338885487509E-5</v>
      </c>
      <c r="J54" s="39">
        <f t="shared" si="7"/>
        <v>0</v>
      </c>
      <c r="K54" s="40">
        <f t="shared" si="8"/>
        <v>4.17859950923118E-4</v>
      </c>
    </row>
    <row r="55" spans="1:11" x14ac:dyDescent="0.25">
      <c r="A55" s="51"/>
      <c r="B55" s="2" t="s">
        <v>64</v>
      </c>
      <c r="C55" s="26">
        <v>6.2158975749789818</v>
      </c>
      <c r="D55" s="27">
        <v>2.5504036394451632</v>
      </c>
      <c r="E55" s="27">
        <v>0</v>
      </c>
      <c r="F55" s="28">
        <v>8.7663012144241446</v>
      </c>
      <c r="H55" s="38">
        <f t="shared" si="5"/>
        <v>3.4792782365651446E-4</v>
      </c>
      <c r="I55" s="39">
        <f t="shared" si="6"/>
        <v>4.189795010900226E-4</v>
      </c>
      <c r="J55" s="39">
        <f t="shared" si="7"/>
        <v>0</v>
      </c>
      <c r="K55" s="40">
        <f t="shared" si="8"/>
        <v>3.3988714298436494E-4</v>
      </c>
    </row>
    <row r="56" spans="1:11" x14ac:dyDescent="0.25">
      <c r="A56" s="51"/>
      <c r="B56" s="2" t="s">
        <v>65</v>
      </c>
      <c r="C56" s="26">
        <v>72.089664045232141</v>
      </c>
      <c r="D56" s="27">
        <v>0.57589759600374657</v>
      </c>
      <c r="E56" s="27">
        <v>0</v>
      </c>
      <c r="F56" s="28">
        <v>72.665561641235882</v>
      </c>
      <c r="H56" s="38">
        <f t="shared" si="5"/>
        <v>4.035137261648284E-3</v>
      </c>
      <c r="I56" s="39">
        <f t="shared" si="6"/>
        <v>9.4608274439682527E-5</v>
      </c>
      <c r="J56" s="39">
        <f t="shared" si="7"/>
        <v>0</v>
      </c>
      <c r="K56" s="40">
        <f t="shared" si="8"/>
        <v>2.817390086819682E-3</v>
      </c>
    </row>
    <row r="57" spans="1:11" x14ac:dyDescent="0.25">
      <c r="A57" s="51"/>
      <c r="B57" s="2" t="s">
        <v>66</v>
      </c>
      <c r="C57" s="26">
        <v>0</v>
      </c>
      <c r="D57" s="27">
        <v>0</v>
      </c>
      <c r="E57" s="27">
        <v>0</v>
      </c>
      <c r="F57" s="28">
        <v>0</v>
      </c>
      <c r="H57" s="38">
        <f t="shared" si="5"/>
        <v>0</v>
      </c>
      <c r="I57" s="39">
        <f t="shared" si="6"/>
        <v>0</v>
      </c>
      <c r="J57" s="39">
        <f t="shared" si="7"/>
        <v>0</v>
      </c>
      <c r="K57" s="40">
        <f t="shared" si="8"/>
        <v>0</v>
      </c>
    </row>
    <row r="58" spans="1:11" x14ac:dyDescent="0.25">
      <c r="A58" s="51"/>
      <c r="B58" s="2" t="s">
        <v>67</v>
      </c>
      <c r="C58" s="26">
        <v>0</v>
      </c>
      <c r="D58" s="27">
        <v>0</v>
      </c>
      <c r="E58" s="27">
        <v>0</v>
      </c>
      <c r="F58" s="28">
        <v>0</v>
      </c>
      <c r="H58" s="38">
        <f t="shared" si="5"/>
        <v>0</v>
      </c>
      <c r="I58" s="39">
        <f t="shared" si="6"/>
        <v>0</v>
      </c>
      <c r="J58" s="39">
        <f t="shared" si="7"/>
        <v>0</v>
      </c>
      <c r="K58" s="40">
        <f t="shared" si="8"/>
        <v>0</v>
      </c>
    </row>
    <row r="59" spans="1:11" x14ac:dyDescent="0.25">
      <c r="A59" s="52"/>
      <c r="B59" s="3" t="s">
        <v>68</v>
      </c>
      <c r="C59" s="32">
        <v>28.318314816037596</v>
      </c>
      <c r="D59" s="33">
        <v>0</v>
      </c>
      <c r="E59" s="33">
        <v>0</v>
      </c>
      <c r="F59" s="34">
        <v>28.318314816037596</v>
      </c>
      <c r="H59" s="41">
        <f t="shared" si="5"/>
        <v>1.5850855849402095E-3</v>
      </c>
      <c r="I59" s="42">
        <f t="shared" si="6"/>
        <v>0</v>
      </c>
      <c r="J59" s="42">
        <f t="shared" si="7"/>
        <v>0</v>
      </c>
      <c r="K59" s="43">
        <f t="shared" si="8"/>
        <v>1.0979580648127541E-3</v>
      </c>
    </row>
    <row r="60" spans="1:11" x14ac:dyDescent="0.25">
      <c r="A60" s="50" t="s">
        <v>69</v>
      </c>
      <c r="B60" s="4" t="s">
        <v>70</v>
      </c>
      <c r="C60" s="26">
        <v>816.98608128852061</v>
      </c>
      <c r="D60" s="27">
        <v>6.3849516078676238</v>
      </c>
      <c r="E60" s="27">
        <v>0</v>
      </c>
      <c r="F60" s="28">
        <v>823.37103289638821</v>
      </c>
      <c r="H60" s="38">
        <f t="shared" si="5"/>
        <v>4.5729870190362704E-2</v>
      </c>
      <c r="I60" s="39">
        <f t="shared" si="6"/>
        <v>1.0489178253095235E-3</v>
      </c>
      <c r="J60" s="39">
        <f t="shared" si="7"/>
        <v>0</v>
      </c>
      <c r="K60" s="40">
        <f t="shared" si="8"/>
        <v>3.1923752235066501E-2</v>
      </c>
    </row>
    <row r="61" spans="1:11" x14ac:dyDescent="0.25">
      <c r="A61" s="52"/>
      <c r="B61" s="3" t="s">
        <v>71</v>
      </c>
      <c r="C61" s="32">
        <v>115.69961953974655</v>
      </c>
      <c r="D61" s="33">
        <v>3.5787922037375668</v>
      </c>
      <c r="E61" s="33">
        <v>0</v>
      </c>
      <c r="F61" s="34">
        <v>119.27841174348411</v>
      </c>
      <c r="H61" s="41">
        <f t="shared" si="5"/>
        <v>6.4761551069294878E-3</v>
      </c>
      <c r="I61" s="42">
        <f t="shared" si="6"/>
        <v>5.8792284830374122E-4</v>
      </c>
      <c r="J61" s="42">
        <f t="shared" si="7"/>
        <v>0</v>
      </c>
      <c r="K61" s="43">
        <f t="shared" si="8"/>
        <v>4.6246641081073864E-3</v>
      </c>
    </row>
    <row r="62" spans="1:11" x14ac:dyDescent="0.25">
      <c r="A62" s="50" t="s">
        <v>72</v>
      </c>
      <c r="B62" s="2" t="s">
        <v>73</v>
      </c>
      <c r="C62" s="26">
        <v>0</v>
      </c>
      <c r="D62" s="27">
        <v>0</v>
      </c>
      <c r="E62" s="27">
        <v>0</v>
      </c>
      <c r="F62" s="28">
        <v>0</v>
      </c>
      <c r="H62" s="38">
        <f t="shared" si="5"/>
        <v>0</v>
      </c>
      <c r="I62" s="39">
        <f t="shared" si="6"/>
        <v>0</v>
      </c>
      <c r="J62" s="39">
        <f t="shared" si="7"/>
        <v>0</v>
      </c>
      <c r="K62" s="40">
        <f t="shared" si="8"/>
        <v>0</v>
      </c>
    </row>
    <row r="63" spans="1:11" x14ac:dyDescent="0.25">
      <c r="A63" s="51"/>
      <c r="B63" s="2" t="s">
        <v>74</v>
      </c>
      <c r="C63" s="26">
        <v>0</v>
      </c>
      <c r="D63" s="27">
        <v>9.3789037063467262</v>
      </c>
      <c r="E63" s="27">
        <v>0</v>
      </c>
      <c r="F63" s="28">
        <v>9.3789037063467262</v>
      </c>
      <c r="H63" s="38">
        <f t="shared" si="5"/>
        <v>0</v>
      </c>
      <c r="I63" s="39">
        <f t="shared" si="6"/>
        <v>1.540763326589115E-3</v>
      </c>
      <c r="J63" s="39">
        <f t="shared" si="7"/>
        <v>0</v>
      </c>
      <c r="K63" s="40">
        <f t="shared" si="8"/>
        <v>3.6363897464879245E-4</v>
      </c>
    </row>
    <row r="64" spans="1:11" x14ac:dyDescent="0.25">
      <c r="A64" s="52"/>
      <c r="B64" s="2" t="s">
        <v>75</v>
      </c>
      <c r="C64" s="32">
        <v>0</v>
      </c>
      <c r="D64" s="33">
        <v>0</v>
      </c>
      <c r="E64" s="33">
        <v>0</v>
      </c>
      <c r="F64" s="34">
        <v>0</v>
      </c>
      <c r="H64" s="41">
        <f t="shared" si="5"/>
        <v>0</v>
      </c>
      <c r="I64" s="42">
        <f t="shared" si="6"/>
        <v>0</v>
      </c>
      <c r="J64" s="42">
        <f t="shared" si="7"/>
        <v>0</v>
      </c>
      <c r="K64" s="43">
        <f t="shared" si="8"/>
        <v>0</v>
      </c>
    </row>
    <row r="65" spans="1:11" x14ac:dyDescent="0.25">
      <c r="A65" s="50" t="s">
        <v>76</v>
      </c>
      <c r="B65" s="4" t="s">
        <v>77</v>
      </c>
      <c r="C65" s="26">
        <v>134.55637382358012</v>
      </c>
      <c r="D65" s="27">
        <v>20.15641586013113</v>
      </c>
      <c r="E65" s="27">
        <v>0</v>
      </c>
      <c r="F65" s="28">
        <v>154.71278968371124</v>
      </c>
      <c r="H65" s="38">
        <f t="shared" si="5"/>
        <v>7.5316405617750102E-3</v>
      </c>
      <c r="I65" s="39">
        <f t="shared" si="6"/>
        <v>3.3112896053888886E-3</v>
      </c>
      <c r="J65" s="39">
        <f t="shared" si="7"/>
        <v>0</v>
      </c>
      <c r="K65" s="40">
        <f t="shared" si="8"/>
        <v>5.9985262635299285E-3</v>
      </c>
    </row>
    <row r="66" spans="1:11" x14ac:dyDescent="0.25">
      <c r="A66" s="51"/>
      <c r="B66" s="2" t="s">
        <v>78</v>
      </c>
      <c r="C66" s="26">
        <v>19.31948457188523</v>
      </c>
      <c r="D66" s="27">
        <v>0</v>
      </c>
      <c r="E66" s="27">
        <v>0</v>
      </c>
      <c r="F66" s="28">
        <v>19.31948457188523</v>
      </c>
      <c r="H66" s="38">
        <f t="shared" si="5"/>
        <v>1.0813862584092475E-3</v>
      </c>
      <c r="I66" s="39">
        <f t="shared" si="6"/>
        <v>0</v>
      </c>
      <c r="J66" s="39">
        <f t="shared" si="7"/>
        <v>0</v>
      </c>
      <c r="K66" s="40">
        <f t="shared" si="8"/>
        <v>7.4905530330900626E-4</v>
      </c>
    </row>
    <row r="67" spans="1:11" x14ac:dyDescent="0.25">
      <c r="A67" s="52"/>
      <c r="B67" s="3" t="s">
        <v>79</v>
      </c>
      <c r="C67" s="32">
        <v>452.09972574011562</v>
      </c>
      <c r="D67" s="33">
        <v>75.689398331920955</v>
      </c>
      <c r="E67" s="33">
        <v>0</v>
      </c>
      <c r="F67" s="34">
        <v>527.78912407203654</v>
      </c>
      <c r="H67" s="41">
        <f t="shared" si="5"/>
        <v>2.5305769883603235E-2</v>
      </c>
      <c r="I67" s="42">
        <f t="shared" si="6"/>
        <v>1.2434230354929701E-2</v>
      </c>
      <c r="J67" s="42">
        <f t="shared" si="7"/>
        <v>0</v>
      </c>
      <c r="K67" s="43">
        <f t="shared" si="8"/>
        <v>2.0463446679643782E-2</v>
      </c>
    </row>
    <row r="68" spans="1:11" x14ac:dyDescent="0.25">
      <c r="A68" s="50" t="s">
        <v>80</v>
      </c>
      <c r="B68" s="4" t="s">
        <v>81</v>
      </c>
      <c r="C68" s="26">
        <v>71.232949080882648</v>
      </c>
      <c r="D68" s="27">
        <v>0</v>
      </c>
      <c r="E68" s="27">
        <v>0</v>
      </c>
      <c r="F68" s="28">
        <v>71.232949080882648</v>
      </c>
      <c r="H68" s="38">
        <f t="shared" si="5"/>
        <v>3.9871836122445459E-3</v>
      </c>
      <c r="I68" s="39">
        <f t="shared" si="6"/>
        <v>0</v>
      </c>
      <c r="J68" s="39">
        <f t="shared" si="7"/>
        <v>0</v>
      </c>
      <c r="K68" s="40">
        <f t="shared" si="8"/>
        <v>2.7618448142775085E-3</v>
      </c>
    </row>
    <row r="69" spans="1:11" x14ac:dyDescent="0.25">
      <c r="A69" s="52"/>
      <c r="B69" s="3" t="s">
        <v>82</v>
      </c>
      <c r="C69" s="32">
        <v>231.46270621483629</v>
      </c>
      <c r="D69" s="33">
        <v>46.52429864858837</v>
      </c>
      <c r="E69" s="33">
        <v>0</v>
      </c>
      <c r="F69" s="34">
        <v>277.98700486342466</v>
      </c>
      <c r="H69" s="41">
        <f t="shared" si="5"/>
        <v>1.2955862714846533E-2</v>
      </c>
      <c r="I69" s="42">
        <f t="shared" si="6"/>
        <v>7.6429970279486368E-3</v>
      </c>
      <c r="J69" s="42">
        <f t="shared" si="7"/>
        <v>0</v>
      </c>
      <c r="K69" s="43">
        <f t="shared" si="8"/>
        <v>1.0778115713654132E-2</v>
      </c>
    </row>
    <row r="70" spans="1:11" ht="16.5" thickBot="1" x14ac:dyDescent="0.3">
      <c r="A70" s="16" t="s">
        <v>83</v>
      </c>
      <c r="B70" s="6"/>
      <c r="C70" s="26">
        <v>404.96850016900731</v>
      </c>
      <c r="D70" s="27">
        <v>35.047482271085144</v>
      </c>
      <c r="E70" s="27">
        <v>0</v>
      </c>
      <c r="F70" s="28">
        <v>440.01598244009244</v>
      </c>
      <c r="H70" s="38">
        <f t="shared" si="5"/>
        <v>2.2667652935661822E-2</v>
      </c>
      <c r="I70" s="39">
        <f t="shared" si="6"/>
        <v>5.7575892730435362E-3</v>
      </c>
      <c r="J70" s="39">
        <f t="shared" si="7"/>
        <v>0</v>
      </c>
      <c r="K70" s="40">
        <f t="shared" si="8"/>
        <v>1.7060305307892137E-2</v>
      </c>
    </row>
    <row r="71" spans="1:11" ht="15.75" thickBot="1" x14ac:dyDescent="0.3">
      <c r="C71" s="29">
        <v>17865.479999999989</v>
      </c>
      <c r="D71" s="30">
        <v>6087.1799999999985</v>
      </c>
      <c r="E71" s="30">
        <v>1839.14</v>
      </c>
      <c r="F71" s="31">
        <v>25791.800000000003</v>
      </c>
      <c r="H71" s="44">
        <f>SUM(H7:H70)</f>
        <v>0.99999999999999989</v>
      </c>
      <c r="I71" s="45">
        <f t="shared" ref="I71:K71" si="9">SUM(I7:I70)</f>
        <v>1.0000000000000002</v>
      </c>
      <c r="J71" s="45">
        <f t="shared" si="9"/>
        <v>1</v>
      </c>
      <c r="K71" s="46">
        <f t="shared" si="9"/>
        <v>0.99999999999999944</v>
      </c>
    </row>
    <row r="79" spans="1:11" x14ac:dyDescent="0.25">
      <c r="A79" s="47" t="s">
        <v>94</v>
      </c>
    </row>
    <row r="80" spans="1:11" ht="47.25" customHeight="1" x14ac:dyDescent="0.25">
      <c r="A80" s="49" t="s">
        <v>95</v>
      </c>
      <c r="B80" s="49"/>
      <c r="C80" s="49"/>
      <c r="D80" s="49"/>
      <c r="E80" s="49"/>
      <c r="F80" s="49"/>
      <c r="G80" s="49"/>
      <c r="H80" s="49"/>
      <c r="I80" s="49"/>
      <c r="J80" s="49"/>
    </row>
    <row r="81" spans="1:10" x14ac:dyDescent="0.25">
      <c r="A81" s="47" t="s">
        <v>96</v>
      </c>
    </row>
    <row r="82" spans="1:10" ht="33"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60:A61"/>
    <mergeCell ref="A62:A64"/>
    <mergeCell ref="A65:A67"/>
    <mergeCell ref="A68:A69"/>
    <mergeCell ref="A80:J80"/>
    <mergeCell ref="A82:J82"/>
    <mergeCell ref="A84:J84"/>
    <mergeCell ref="A50:A52"/>
    <mergeCell ref="A7:A10"/>
    <mergeCell ref="A11:A16"/>
    <mergeCell ref="A17:A21"/>
    <mergeCell ref="A22:A26"/>
    <mergeCell ref="A27:A29"/>
    <mergeCell ref="A30:A32"/>
    <mergeCell ref="A33:A38"/>
    <mergeCell ref="A39:A41"/>
    <mergeCell ref="A42:A43"/>
    <mergeCell ref="A44:A46"/>
    <mergeCell ref="A47:A49"/>
    <mergeCell ref="A54:A5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4.7109375" style="7" bestFit="1" customWidth="1"/>
    <col min="7" max="7" width="9.140625" style="7"/>
    <col min="8" max="11" width="14.28515625" style="7" bestFit="1" customWidth="1"/>
    <col min="12" max="16384" width="9.140625" style="7"/>
  </cols>
  <sheetData>
    <row r="3" spans="1:11" x14ac:dyDescent="0.25">
      <c r="C3" s="9" t="s">
        <v>84</v>
      </c>
      <c r="D3" s="9"/>
      <c r="E3" s="9"/>
      <c r="F3" s="9"/>
      <c r="G3" s="9"/>
      <c r="H3" s="9" t="s">
        <v>85</v>
      </c>
      <c r="I3" s="9"/>
      <c r="J3" s="9"/>
      <c r="K3" s="9"/>
    </row>
    <row r="4" spans="1:11" ht="15.75" thickBot="1" x14ac:dyDescent="0.3">
      <c r="C4" s="9"/>
      <c r="D4" s="9"/>
      <c r="E4" s="9"/>
      <c r="F4" s="9"/>
      <c r="G4" s="9"/>
      <c r="H4" s="9"/>
      <c r="I4" s="9"/>
      <c r="J4" s="9"/>
      <c r="K4" s="9"/>
    </row>
    <row r="5" spans="1:11" ht="15.75" thickBot="1" x14ac:dyDescent="0.3">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H6" s="17" t="s">
        <v>93</v>
      </c>
      <c r="I6" s="18" t="s">
        <v>93</v>
      </c>
      <c r="J6" s="18" t="s">
        <v>93</v>
      </c>
      <c r="K6" s="19" t="s">
        <v>93</v>
      </c>
    </row>
    <row r="7" spans="1:11" x14ac:dyDescent="0.25">
      <c r="A7" s="53" t="s">
        <v>2</v>
      </c>
      <c r="B7" s="1" t="s">
        <v>3</v>
      </c>
      <c r="C7" s="23">
        <v>195.40380894992538</v>
      </c>
      <c r="D7" s="24">
        <v>1469.5236401189293</v>
      </c>
      <c r="E7" s="24">
        <v>0</v>
      </c>
      <c r="F7" s="25">
        <v>1664.9274490688547</v>
      </c>
      <c r="H7" s="35">
        <f t="shared" ref="H7:K38" si="1">C7/C$71</f>
        <v>1.0933571674763663E-2</v>
      </c>
      <c r="I7" s="36">
        <f t="shared" si="1"/>
        <v>0.23716683237988209</v>
      </c>
      <c r="J7" s="36">
        <f t="shared" si="1"/>
        <v>0</v>
      </c>
      <c r="K7" s="37">
        <f t="shared" si="1"/>
        <v>5.6325062516569852E-2</v>
      </c>
    </row>
    <row r="8" spans="1:11" x14ac:dyDescent="0.25">
      <c r="A8" s="54"/>
      <c r="B8" s="2" t="s">
        <v>4</v>
      </c>
      <c r="C8" s="26">
        <v>59.083730808993735</v>
      </c>
      <c r="D8" s="27">
        <v>546.92454012581402</v>
      </c>
      <c r="E8" s="27">
        <v>0</v>
      </c>
      <c r="F8" s="28">
        <v>606.0082709348078</v>
      </c>
      <c r="H8" s="38">
        <f t="shared" si="1"/>
        <v>3.3059550327297843E-3</v>
      </c>
      <c r="I8" s="39">
        <f t="shared" si="1"/>
        <v>8.8268304905911782E-2</v>
      </c>
      <c r="J8" s="39">
        <f t="shared" si="1"/>
        <v>0</v>
      </c>
      <c r="K8" s="40">
        <f t="shared" si="1"/>
        <v>2.0501466154006467E-2</v>
      </c>
    </row>
    <row r="9" spans="1:11" x14ac:dyDescent="0.25">
      <c r="A9" s="54"/>
      <c r="B9" s="2" t="s">
        <v>5</v>
      </c>
      <c r="C9" s="26">
        <v>572.28028760946972</v>
      </c>
      <c r="D9" s="27">
        <v>180.70434424799024</v>
      </c>
      <c r="E9" s="27">
        <v>79.240564071318644</v>
      </c>
      <c r="F9" s="28">
        <v>832.22519592877859</v>
      </c>
      <c r="H9" s="38">
        <f t="shared" si="1"/>
        <v>3.2021215841478053E-2</v>
      </c>
      <c r="I9" s="39">
        <f t="shared" si="1"/>
        <v>2.9163924793418883E-2</v>
      </c>
      <c r="J9" s="39">
        <f t="shared" si="1"/>
        <v>1.4430477167778347E-2</v>
      </c>
      <c r="K9" s="40">
        <f t="shared" si="1"/>
        <v>2.8154461754335867E-2</v>
      </c>
    </row>
    <row r="10" spans="1:11" x14ac:dyDescent="0.25">
      <c r="A10" s="55"/>
      <c r="B10" s="3" t="s">
        <v>6</v>
      </c>
      <c r="C10" s="32">
        <v>1100.6213313994801</v>
      </c>
      <c r="D10" s="33">
        <v>59.871024844173569</v>
      </c>
      <c r="E10" s="33">
        <v>0</v>
      </c>
      <c r="F10" s="34">
        <v>1160.4923562436536</v>
      </c>
      <c r="H10" s="41">
        <f t="shared" si="1"/>
        <v>6.1583867163581316E-2</v>
      </c>
      <c r="I10" s="42">
        <f t="shared" si="1"/>
        <v>9.6626014893375252E-3</v>
      </c>
      <c r="J10" s="42">
        <f t="shared" si="1"/>
        <v>0</v>
      </c>
      <c r="K10" s="43">
        <f t="shared" si="1"/>
        <v>3.9259851564091799E-2</v>
      </c>
    </row>
    <row r="11" spans="1:11" x14ac:dyDescent="0.25">
      <c r="A11" s="56" t="s">
        <v>7</v>
      </c>
      <c r="B11" s="4" t="s">
        <v>8</v>
      </c>
      <c r="C11" s="26">
        <v>95.813010535542517</v>
      </c>
      <c r="D11" s="27">
        <v>451.33923368445329</v>
      </c>
      <c r="E11" s="27">
        <v>0</v>
      </c>
      <c r="F11" s="28">
        <v>547.15224421999585</v>
      </c>
      <c r="H11" s="38">
        <f t="shared" si="1"/>
        <v>5.3610951787213881E-3</v>
      </c>
      <c r="I11" s="39">
        <f t="shared" si="1"/>
        <v>7.2841765494185681E-2</v>
      </c>
      <c r="J11" s="39">
        <f t="shared" si="1"/>
        <v>0</v>
      </c>
      <c r="K11" s="40">
        <f t="shared" si="1"/>
        <v>1.8510346729527814E-2</v>
      </c>
    </row>
    <row r="12" spans="1:11" x14ac:dyDescent="0.25">
      <c r="A12" s="54"/>
      <c r="B12" s="2" t="s">
        <v>9</v>
      </c>
      <c r="C12" s="26">
        <v>487.94963234252594</v>
      </c>
      <c r="D12" s="27">
        <v>329.71226357847684</v>
      </c>
      <c r="E12" s="27">
        <v>0</v>
      </c>
      <c r="F12" s="28">
        <v>817.66189592100272</v>
      </c>
      <c r="H12" s="38">
        <f t="shared" si="1"/>
        <v>2.7302601252050068E-2</v>
      </c>
      <c r="I12" s="39">
        <f t="shared" si="1"/>
        <v>5.3212354680717902E-2</v>
      </c>
      <c r="J12" s="39">
        <f t="shared" si="1"/>
        <v>0</v>
      </c>
      <c r="K12" s="40">
        <f t="shared" si="1"/>
        <v>2.7661780356209902E-2</v>
      </c>
    </row>
    <row r="13" spans="1:11" x14ac:dyDescent="0.25">
      <c r="A13" s="54"/>
      <c r="B13" s="2" t="s">
        <v>10</v>
      </c>
      <c r="C13" s="26">
        <v>34.888029892365729</v>
      </c>
      <c r="D13" s="27">
        <v>27.876980913360008</v>
      </c>
      <c r="E13" s="27">
        <v>0</v>
      </c>
      <c r="F13" s="28">
        <v>62.765010805725737</v>
      </c>
      <c r="H13" s="38">
        <f t="shared" si="1"/>
        <v>1.9521153526604455E-3</v>
      </c>
      <c r="I13" s="39">
        <f t="shared" si="1"/>
        <v>4.4990737671977525E-3</v>
      </c>
      <c r="J13" s="39">
        <f t="shared" si="1"/>
        <v>0</v>
      </c>
      <c r="K13" s="40">
        <f t="shared" si="1"/>
        <v>2.1233616872992529E-3</v>
      </c>
    </row>
    <row r="14" spans="1:11" x14ac:dyDescent="0.25">
      <c r="A14" s="54"/>
      <c r="B14" s="2" t="s">
        <v>11</v>
      </c>
      <c r="C14" s="26">
        <v>90.212260434553457</v>
      </c>
      <c r="D14" s="27">
        <v>5.9027770973128835</v>
      </c>
      <c r="E14" s="27">
        <v>0</v>
      </c>
      <c r="F14" s="28">
        <v>96.115037531866335</v>
      </c>
      <c r="H14" s="38">
        <f t="shared" si="1"/>
        <v>5.0477123281481105E-3</v>
      </c>
      <c r="I14" s="39">
        <f t="shared" si="1"/>
        <v>9.5265085106144569E-4</v>
      </c>
      <c r="J14" s="39">
        <f t="shared" si="1"/>
        <v>0</v>
      </c>
      <c r="K14" s="40">
        <f t="shared" si="1"/>
        <v>3.2516044472643809E-3</v>
      </c>
    </row>
    <row r="15" spans="1:11" x14ac:dyDescent="0.25">
      <c r="A15" s="54"/>
      <c r="B15" s="2" t="s">
        <v>12</v>
      </c>
      <c r="C15" s="26">
        <v>58.561373602898804</v>
      </c>
      <c r="D15" s="27">
        <v>108.73014619588105</v>
      </c>
      <c r="E15" s="27">
        <v>0.26413521357106218</v>
      </c>
      <c r="F15" s="28">
        <v>167.55565501235091</v>
      </c>
      <c r="H15" s="38">
        <f t="shared" si="1"/>
        <v>3.2767271994374875E-3</v>
      </c>
      <c r="I15" s="39">
        <f t="shared" si="1"/>
        <v>1.7547988785938568E-2</v>
      </c>
      <c r="J15" s="39">
        <f t="shared" si="1"/>
        <v>4.810159055926116E-5</v>
      </c>
      <c r="K15" s="40">
        <f t="shared" si="1"/>
        <v>5.6684648624500964E-3</v>
      </c>
    </row>
    <row r="16" spans="1:11" x14ac:dyDescent="0.25">
      <c r="A16" s="55"/>
      <c r="B16" s="3" t="s">
        <v>13</v>
      </c>
      <c r="C16" s="32">
        <v>51.062142511248304</v>
      </c>
      <c r="D16" s="33">
        <v>24.801584442491112</v>
      </c>
      <c r="E16" s="33">
        <v>0</v>
      </c>
      <c r="F16" s="34">
        <v>75.863726953739416</v>
      </c>
      <c r="H16" s="41">
        <f t="shared" si="1"/>
        <v>2.8571172589414518E-3</v>
      </c>
      <c r="I16" s="42">
        <f t="shared" si="1"/>
        <v>4.0027346683254028E-3</v>
      </c>
      <c r="J16" s="42">
        <f t="shared" si="1"/>
        <v>0</v>
      </c>
      <c r="K16" s="43">
        <f t="shared" si="1"/>
        <v>2.5664957147526991E-3</v>
      </c>
    </row>
    <row r="17" spans="1:11" x14ac:dyDescent="0.25">
      <c r="A17" s="56" t="s">
        <v>14</v>
      </c>
      <c r="B17" s="4" t="s">
        <v>15</v>
      </c>
      <c r="C17" s="26">
        <v>170.22539532930151</v>
      </c>
      <c r="D17" s="27">
        <v>192.26188259819108</v>
      </c>
      <c r="E17" s="27">
        <v>0</v>
      </c>
      <c r="F17" s="28">
        <v>362.48727792749258</v>
      </c>
      <c r="H17" s="38">
        <f t="shared" si="1"/>
        <v>9.5247455548568439E-3</v>
      </c>
      <c r="I17" s="39">
        <f t="shared" si="1"/>
        <v>3.102919914885852E-2</v>
      </c>
      <c r="J17" s="39">
        <f t="shared" si="1"/>
        <v>0</v>
      </c>
      <c r="K17" s="40">
        <f t="shared" si="1"/>
        <v>1.226306804068006E-2</v>
      </c>
    </row>
    <row r="18" spans="1:11" x14ac:dyDescent="0.25">
      <c r="A18" s="54"/>
      <c r="B18" s="2" t="s">
        <v>16</v>
      </c>
      <c r="C18" s="26">
        <v>45.179062698294771</v>
      </c>
      <c r="D18" s="27">
        <v>18.650791500753318</v>
      </c>
      <c r="E18" s="27">
        <v>0.88045071190354052</v>
      </c>
      <c r="F18" s="28">
        <v>64.710304910951621</v>
      </c>
      <c r="H18" s="38">
        <f t="shared" si="1"/>
        <v>2.5279370083161113E-3</v>
      </c>
      <c r="I18" s="39">
        <f t="shared" si="1"/>
        <v>3.010056470580703E-3</v>
      </c>
      <c r="J18" s="39">
        <f t="shared" si="1"/>
        <v>1.603386351975372E-4</v>
      </c>
      <c r="K18" s="40">
        <f t="shared" si="1"/>
        <v>2.1891716492596024E-3</v>
      </c>
    </row>
    <row r="19" spans="1:11" x14ac:dyDescent="0.25">
      <c r="A19" s="54"/>
      <c r="B19" s="2" t="s">
        <v>17</v>
      </c>
      <c r="C19" s="26">
        <v>55.645885261715591</v>
      </c>
      <c r="D19" s="27">
        <v>94.444433557006107</v>
      </c>
      <c r="E19" s="27">
        <v>0</v>
      </c>
      <c r="F19" s="28">
        <v>150.0903188187217</v>
      </c>
      <c r="H19" s="38">
        <f t="shared" si="1"/>
        <v>3.1135947563363745E-3</v>
      </c>
      <c r="I19" s="39">
        <f t="shared" si="1"/>
        <v>1.5242413616983126E-2</v>
      </c>
      <c r="J19" s="39">
        <f t="shared" si="1"/>
        <v>0</v>
      </c>
      <c r="K19" s="40">
        <f t="shared" si="1"/>
        <v>5.077606592001585E-3</v>
      </c>
    </row>
    <row r="20" spans="1:11" x14ac:dyDescent="0.25">
      <c r="A20" s="54"/>
      <c r="B20" s="2" t="s">
        <v>18</v>
      </c>
      <c r="C20" s="26">
        <v>92.18002941387067</v>
      </c>
      <c r="D20" s="27">
        <v>86.359117028754071</v>
      </c>
      <c r="E20" s="27">
        <v>0</v>
      </c>
      <c r="F20" s="28">
        <v>178.53914644262474</v>
      </c>
      <c r="H20" s="38">
        <f t="shared" si="1"/>
        <v>5.1578163393767489E-3</v>
      </c>
      <c r="I20" s="39">
        <f t="shared" si="1"/>
        <v>1.3937522115109055E-2</v>
      </c>
      <c r="J20" s="39">
        <f t="shared" si="1"/>
        <v>0</v>
      </c>
      <c r="K20" s="40">
        <f t="shared" si="1"/>
        <v>6.0400401174597806E-3</v>
      </c>
    </row>
    <row r="21" spans="1:11" x14ac:dyDescent="0.25">
      <c r="A21" s="55"/>
      <c r="B21" s="3" t="s">
        <v>19</v>
      </c>
      <c r="C21" s="32">
        <v>37.66488669126452</v>
      </c>
      <c r="D21" s="33">
        <v>7.0039674465594901</v>
      </c>
      <c r="E21" s="33">
        <v>0</v>
      </c>
      <c r="F21" s="34">
        <v>44.668854137824013</v>
      </c>
      <c r="H21" s="41">
        <f t="shared" si="1"/>
        <v>2.1074908440823917E-3</v>
      </c>
      <c r="I21" s="42">
        <f t="shared" si="1"/>
        <v>1.1303722703350937E-3</v>
      </c>
      <c r="J21" s="42">
        <f t="shared" si="1"/>
        <v>0</v>
      </c>
      <c r="K21" s="43">
        <f t="shared" si="1"/>
        <v>1.5111625454091644E-3</v>
      </c>
    </row>
    <row r="22" spans="1:11" x14ac:dyDescent="0.25">
      <c r="A22" s="56" t="s">
        <v>20</v>
      </c>
      <c r="B22" s="4" t="s">
        <v>21</v>
      </c>
      <c r="C22" s="26">
        <v>208.55773181772648</v>
      </c>
      <c r="D22" s="27">
        <v>44.940471009793889</v>
      </c>
      <c r="E22" s="27">
        <v>0</v>
      </c>
      <c r="F22" s="28">
        <v>253.49820282752037</v>
      </c>
      <c r="H22" s="38">
        <f t="shared" si="1"/>
        <v>1.1669582703680053E-2</v>
      </c>
      <c r="I22" s="39">
        <f t="shared" si="1"/>
        <v>7.2529552190056289E-3</v>
      </c>
      <c r="J22" s="39">
        <f t="shared" si="1"/>
        <v>0</v>
      </c>
      <c r="K22" s="40">
        <f t="shared" si="1"/>
        <v>8.5759305188244858E-3</v>
      </c>
    </row>
    <row r="23" spans="1:11" x14ac:dyDescent="0.25">
      <c r="A23" s="54"/>
      <c r="B23" s="2" t="s">
        <v>22</v>
      </c>
      <c r="C23" s="26">
        <v>181.6317301792171</v>
      </c>
      <c r="D23" s="27">
        <v>23.660711558136516</v>
      </c>
      <c r="E23" s="27">
        <v>0</v>
      </c>
      <c r="F23" s="28">
        <v>205.29244173735361</v>
      </c>
      <c r="H23" s="38">
        <f t="shared" si="1"/>
        <v>1.0162972518282442E-2</v>
      </c>
      <c r="I23" s="39">
        <f t="shared" si="1"/>
        <v>3.8186088735824332E-3</v>
      </c>
      <c r="J23" s="39">
        <f t="shared" si="1"/>
        <v>0</v>
      </c>
      <c r="K23" s="40">
        <f t="shared" si="1"/>
        <v>6.9451132068863572E-3</v>
      </c>
    </row>
    <row r="24" spans="1:11" x14ac:dyDescent="0.25">
      <c r="A24" s="54"/>
      <c r="B24" s="2" t="s">
        <v>23</v>
      </c>
      <c r="C24" s="26">
        <v>122.66023818167227</v>
      </c>
      <c r="D24" s="27">
        <v>16.517855238699077</v>
      </c>
      <c r="E24" s="27">
        <v>0</v>
      </c>
      <c r="F24" s="28">
        <v>139.17809342037134</v>
      </c>
      <c r="H24" s="38">
        <f t="shared" si="1"/>
        <v>6.8632976655361583E-3</v>
      </c>
      <c r="I24" s="39">
        <f t="shared" si="1"/>
        <v>2.6658212891047177E-3</v>
      </c>
      <c r="J24" s="39">
        <f t="shared" si="1"/>
        <v>0</v>
      </c>
      <c r="K24" s="40">
        <f t="shared" si="1"/>
        <v>4.708442291118246E-3</v>
      </c>
    </row>
    <row r="25" spans="1:11" x14ac:dyDescent="0.25">
      <c r="A25" s="54"/>
      <c r="B25" s="2" t="s">
        <v>24</v>
      </c>
      <c r="C25" s="26">
        <v>346.23878332392803</v>
      </c>
      <c r="D25" s="27">
        <v>61.855151599572828</v>
      </c>
      <c r="E25" s="27">
        <v>0</v>
      </c>
      <c r="F25" s="28">
        <v>408.09393492350085</v>
      </c>
      <c r="H25" s="38">
        <f t="shared" si="1"/>
        <v>1.9373350879896337E-2</v>
      </c>
      <c r="I25" s="39">
        <f t="shared" si="1"/>
        <v>9.9828202628035531E-3</v>
      </c>
      <c r="J25" s="39">
        <f t="shared" si="1"/>
        <v>0</v>
      </c>
      <c r="K25" s="40">
        <f t="shared" si="1"/>
        <v>1.3805956776107287E-2</v>
      </c>
    </row>
    <row r="26" spans="1:11" x14ac:dyDescent="0.25">
      <c r="A26" s="55"/>
      <c r="B26" s="3" t="s">
        <v>25</v>
      </c>
      <c r="C26" s="32">
        <v>46.289518933587274</v>
      </c>
      <c r="D26" s="33">
        <v>8.234126034907046</v>
      </c>
      <c r="E26" s="33">
        <v>0</v>
      </c>
      <c r="F26" s="34">
        <v>54.523644968494324</v>
      </c>
      <c r="H26" s="41">
        <f t="shared" si="1"/>
        <v>2.5900711750219923E-3</v>
      </c>
      <c r="I26" s="42">
        <f t="shared" si="1"/>
        <v>1.3289079098840332E-3</v>
      </c>
      <c r="J26" s="42">
        <f t="shared" si="1"/>
        <v>0</v>
      </c>
      <c r="K26" s="43">
        <f t="shared" si="1"/>
        <v>1.8445534748071151E-3</v>
      </c>
    </row>
    <row r="27" spans="1:11" x14ac:dyDescent="0.25">
      <c r="A27" s="56" t="s">
        <v>26</v>
      </c>
      <c r="B27" s="4" t="s">
        <v>27</v>
      </c>
      <c r="C27" s="26">
        <v>155.94941460218823</v>
      </c>
      <c r="D27" s="27">
        <v>8.7797608926418551</v>
      </c>
      <c r="E27" s="27">
        <v>0</v>
      </c>
      <c r="F27" s="28">
        <v>164.72917549483009</v>
      </c>
      <c r="H27" s="38">
        <f t="shared" si="1"/>
        <v>8.7259512051139632E-3</v>
      </c>
      <c r="I27" s="39">
        <f t="shared" si="1"/>
        <v>1.4169680725871928E-3</v>
      </c>
      <c r="J27" s="39">
        <f t="shared" si="1"/>
        <v>0</v>
      </c>
      <c r="K27" s="40">
        <f t="shared" si="1"/>
        <v>5.5728440979445912E-3</v>
      </c>
    </row>
    <row r="28" spans="1:11" x14ac:dyDescent="0.25">
      <c r="A28" s="54"/>
      <c r="B28" s="2" t="s">
        <v>28</v>
      </c>
      <c r="C28" s="26">
        <v>464.74839375158479</v>
      </c>
      <c r="D28" s="27">
        <v>21.031743607232457</v>
      </c>
      <c r="E28" s="27">
        <v>0</v>
      </c>
      <c r="F28" s="28">
        <v>485.78013735881723</v>
      </c>
      <c r="H28" s="38">
        <f t="shared" si="1"/>
        <v>2.6004405446960342E-2</v>
      </c>
      <c r="I28" s="39">
        <f t="shared" si="1"/>
        <v>3.3943189987399405E-3</v>
      </c>
      <c r="J28" s="39">
        <f t="shared" si="1"/>
        <v>0</v>
      </c>
      <c r="K28" s="40">
        <f t="shared" si="1"/>
        <v>1.6434107456962051E-2</v>
      </c>
    </row>
    <row r="29" spans="1:11" x14ac:dyDescent="0.25">
      <c r="A29" s="54"/>
      <c r="B29" s="2" t="s">
        <v>29</v>
      </c>
      <c r="C29" s="32">
        <v>576.46558834780865</v>
      </c>
      <c r="D29" s="33">
        <v>29.61309182433439</v>
      </c>
      <c r="E29" s="33">
        <v>1.1445859254746027</v>
      </c>
      <c r="F29" s="34">
        <v>607.22326609761774</v>
      </c>
      <c r="H29" s="41">
        <f t="shared" si="1"/>
        <v>3.2255399022701484E-2</v>
      </c>
      <c r="I29" s="42">
        <f t="shared" si="1"/>
        <v>4.7792651939805308E-3</v>
      </c>
      <c r="J29" s="42">
        <f t="shared" si="1"/>
        <v>2.0844022575679835E-4</v>
      </c>
      <c r="K29" s="43">
        <f t="shared" si="1"/>
        <v>2.0542569854075123E-2</v>
      </c>
    </row>
    <row r="30" spans="1:11" x14ac:dyDescent="0.25">
      <c r="A30" s="56" t="s">
        <v>30</v>
      </c>
      <c r="B30" s="4" t="s">
        <v>31</v>
      </c>
      <c r="C30" s="26">
        <v>312.19603392217834</v>
      </c>
      <c r="D30" s="27">
        <v>1395.4859502412046</v>
      </c>
      <c r="E30" s="27">
        <v>0</v>
      </c>
      <c r="F30" s="28">
        <v>1707.6819841633828</v>
      </c>
      <c r="H30" s="38">
        <f t="shared" si="1"/>
        <v>1.7468532122318123E-2</v>
      </c>
      <c r="I30" s="39">
        <f t="shared" si="1"/>
        <v>0.22521786884799705</v>
      </c>
      <c r="J30" s="39">
        <f t="shared" si="1"/>
        <v>0</v>
      </c>
      <c r="K30" s="40">
        <f t="shared" si="1"/>
        <v>5.7771462996910897E-2</v>
      </c>
    </row>
    <row r="31" spans="1:11" x14ac:dyDescent="0.25">
      <c r="A31" s="54"/>
      <c r="B31" s="2" t="s">
        <v>32</v>
      </c>
      <c r="C31" s="26">
        <v>147.47132526701799</v>
      </c>
      <c r="D31" s="27">
        <v>206.42854763174205</v>
      </c>
      <c r="E31" s="27">
        <v>0</v>
      </c>
      <c r="F31" s="28">
        <v>353.89987289876001</v>
      </c>
      <c r="H31" s="38">
        <f t="shared" si="1"/>
        <v>8.2515704962154608E-3</v>
      </c>
      <c r="I31" s="39">
        <f t="shared" si="1"/>
        <v>3.3315561191405996E-2</v>
      </c>
      <c r="J31" s="39">
        <f t="shared" si="1"/>
        <v>0</v>
      </c>
      <c r="K31" s="40">
        <f t="shared" si="1"/>
        <v>1.1972553204511686E-2</v>
      </c>
    </row>
    <row r="32" spans="1:11" x14ac:dyDescent="0.25">
      <c r="A32" s="55"/>
      <c r="B32" s="3" t="s">
        <v>33</v>
      </c>
      <c r="C32" s="32">
        <v>29.000590240668782</v>
      </c>
      <c r="D32" s="33">
        <v>21.527775296082286</v>
      </c>
      <c r="E32" s="33">
        <v>0</v>
      </c>
      <c r="F32" s="34">
        <v>50.528365536751068</v>
      </c>
      <c r="H32" s="41">
        <f t="shared" si="1"/>
        <v>1.6226911528017314E-3</v>
      </c>
      <c r="I32" s="42">
        <f t="shared" si="1"/>
        <v>3.4743736921064496E-3</v>
      </c>
      <c r="J32" s="42">
        <f t="shared" si="1"/>
        <v>0</v>
      </c>
      <c r="K32" s="43">
        <f t="shared" si="1"/>
        <v>1.7093918112223386E-3</v>
      </c>
    </row>
    <row r="33" spans="1:11" x14ac:dyDescent="0.25">
      <c r="A33" s="50" t="s">
        <v>34</v>
      </c>
      <c r="B33" s="4" t="s">
        <v>35</v>
      </c>
      <c r="C33" s="26">
        <v>254.64527797566055</v>
      </c>
      <c r="D33" s="27">
        <v>214.880927609743</v>
      </c>
      <c r="E33" s="27">
        <v>0</v>
      </c>
      <c r="F33" s="28">
        <v>469.52620558540355</v>
      </c>
      <c r="H33" s="38">
        <f t="shared" si="1"/>
        <v>1.4248352748847809E-2</v>
      </c>
      <c r="I33" s="39">
        <f t="shared" si="1"/>
        <v>3.4679693166371289E-2</v>
      </c>
      <c r="J33" s="39">
        <f t="shared" si="1"/>
        <v>0</v>
      </c>
      <c r="K33" s="40">
        <f t="shared" si="1"/>
        <v>1.5884231410537564E-2</v>
      </c>
    </row>
    <row r="34" spans="1:11" x14ac:dyDescent="0.25">
      <c r="A34" s="51"/>
      <c r="B34" s="2" t="s">
        <v>36</v>
      </c>
      <c r="C34" s="26">
        <v>56.377779360057787</v>
      </c>
      <c r="D34" s="27">
        <v>7.886903852712174</v>
      </c>
      <c r="E34" s="27">
        <v>0</v>
      </c>
      <c r="F34" s="28">
        <v>64.264683212769967</v>
      </c>
      <c r="H34" s="38">
        <f t="shared" si="1"/>
        <v>3.1545469600091883E-3</v>
      </c>
      <c r="I34" s="39">
        <f t="shared" si="1"/>
        <v>1.2728696245274782E-3</v>
      </c>
      <c r="J34" s="39">
        <f t="shared" si="1"/>
        <v>0</v>
      </c>
      <c r="K34" s="40">
        <f t="shared" si="1"/>
        <v>2.1740961154741154E-3</v>
      </c>
    </row>
    <row r="35" spans="1:11" x14ac:dyDescent="0.25">
      <c r="A35" s="51"/>
      <c r="B35" s="2" t="s">
        <v>37</v>
      </c>
      <c r="C35" s="26">
        <v>104.92136664732929</v>
      </c>
      <c r="D35" s="27">
        <v>10.813490816926123</v>
      </c>
      <c r="E35" s="27">
        <v>0</v>
      </c>
      <c r="F35" s="28">
        <v>115.73485746425541</v>
      </c>
      <c r="H35" s="38">
        <f t="shared" si="1"/>
        <v>5.8707416637242098E-3</v>
      </c>
      <c r="I35" s="39">
        <f t="shared" si="1"/>
        <v>1.7451923153898753E-3</v>
      </c>
      <c r="J35" s="39">
        <f t="shared" si="1"/>
        <v>0</v>
      </c>
      <c r="K35" s="40">
        <f t="shared" si="1"/>
        <v>3.915349636205618E-3</v>
      </c>
    </row>
    <row r="36" spans="1:11" x14ac:dyDescent="0.25">
      <c r="A36" s="51"/>
      <c r="B36" s="2" t="s">
        <v>38</v>
      </c>
      <c r="C36" s="26">
        <v>291.74768253578264</v>
      </c>
      <c r="D36" s="27">
        <v>111.3690347805621</v>
      </c>
      <c r="E36" s="27">
        <v>0.44022535595177026</v>
      </c>
      <c r="F36" s="28">
        <v>403.55694267229654</v>
      </c>
      <c r="H36" s="38">
        <f t="shared" si="1"/>
        <v>1.6324370620475526E-2</v>
      </c>
      <c r="I36" s="39">
        <f t="shared" si="1"/>
        <v>1.7973879754648391E-2</v>
      </c>
      <c r="J36" s="39">
        <f t="shared" si="1"/>
        <v>8.0169317598768598E-5</v>
      </c>
      <c r="K36" s="40">
        <f t="shared" si="1"/>
        <v>1.3652468783384724E-2</v>
      </c>
    </row>
    <row r="37" spans="1:11" x14ac:dyDescent="0.25">
      <c r="A37" s="51"/>
      <c r="B37" s="2" t="s">
        <v>39</v>
      </c>
      <c r="C37" s="26">
        <v>14.354124764323362</v>
      </c>
      <c r="D37" s="27">
        <v>4.315475692993453</v>
      </c>
      <c r="E37" s="27">
        <v>0</v>
      </c>
      <c r="F37" s="28">
        <v>18.669600457316815</v>
      </c>
      <c r="H37" s="38">
        <f t="shared" si="1"/>
        <v>8.031667999851929E-4</v>
      </c>
      <c r="I37" s="39">
        <f t="shared" si="1"/>
        <v>6.9647583228861997E-4</v>
      </c>
      <c r="J37" s="39">
        <f t="shared" si="1"/>
        <v>0</v>
      </c>
      <c r="K37" s="40">
        <f t="shared" si="1"/>
        <v>6.3159894054594455E-4</v>
      </c>
    </row>
    <row r="38" spans="1:11" x14ac:dyDescent="0.25">
      <c r="A38" s="52"/>
      <c r="B38" s="3" t="s">
        <v>40</v>
      </c>
      <c r="C38" s="32">
        <v>25.267891468199878</v>
      </c>
      <c r="D38" s="33">
        <v>21.577378464967268</v>
      </c>
      <c r="E38" s="33">
        <v>0</v>
      </c>
      <c r="F38" s="34">
        <v>46.845269933167145</v>
      </c>
      <c r="H38" s="41">
        <f t="shared" si="1"/>
        <v>1.4138327390972698E-3</v>
      </c>
      <c r="I38" s="42">
        <f t="shared" si="1"/>
        <v>3.4823791614431005E-3</v>
      </c>
      <c r="J38" s="42">
        <f t="shared" si="1"/>
        <v>0</v>
      </c>
      <c r="K38" s="43">
        <f t="shared" si="1"/>
        <v>1.5847914328440561E-3</v>
      </c>
    </row>
    <row r="39" spans="1:11" x14ac:dyDescent="0.25">
      <c r="A39" s="56" t="s">
        <v>41</v>
      </c>
      <c r="B39" s="4" t="s">
        <v>42</v>
      </c>
      <c r="C39" s="26">
        <v>470.7886049289832</v>
      </c>
      <c r="D39" s="27">
        <v>0.19841267553992889</v>
      </c>
      <c r="E39" s="27">
        <v>0</v>
      </c>
      <c r="F39" s="28">
        <v>470.98701760452315</v>
      </c>
      <c r="H39" s="38">
        <f t="shared" ref="H39:K70" si="2">C39/C$71</f>
        <v>2.6342377783291401E-2</v>
      </c>
      <c r="I39" s="39">
        <f t="shared" si="2"/>
        <v>3.2021877346603222E-5</v>
      </c>
      <c r="J39" s="39">
        <f t="shared" si="2"/>
        <v>0</v>
      </c>
      <c r="K39" s="40">
        <f t="shared" si="2"/>
        <v>1.5933651178556819E-2</v>
      </c>
    </row>
    <row r="40" spans="1:11" x14ac:dyDescent="0.25">
      <c r="A40" s="54"/>
      <c r="B40" s="2" t="s">
        <v>43</v>
      </c>
      <c r="C40" s="26">
        <v>115.61955934360026</v>
      </c>
      <c r="D40" s="27">
        <v>70.882928336639594</v>
      </c>
      <c r="E40" s="27">
        <v>0</v>
      </c>
      <c r="F40" s="28">
        <v>186.50248768023985</v>
      </c>
      <c r="H40" s="38">
        <f t="shared" si="2"/>
        <v>6.4693454333420606E-3</v>
      </c>
      <c r="I40" s="39">
        <f t="shared" si="2"/>
        <v>1.1439815682074E-2</v>
      </c>
      <c r="J40" s="39">
        <f t="shared" si="2"/>
        <v>0</v>
      </c>
      <c r="K40" s="40">
        <f t="shared" si="2"/>
        <v>6.3094426630783918E-3</v>
      </c>
    </row>
    <row r="41" spans="1:11" x14ac:dyDescent="0.25">
      <c r="A41" s="55"/>
      <c r="B41" s="3" t="s">
        <v>44</v>
      </c>
      <c r="C41" s="32">
        <v>331.19317590891092</v>
      </c>
      <c r="D41" s="33">
        <v>2.3313489375941643</v>
      </c>
      <c r="E41" s="33">
        <v>0</v>
      </c>
      <c r="F41" s="34">
        <v>333.52452484650507</v>
      </c>
      <c r="H41" s="41">
        <f t="shared" si="2"/>
        <v>1.8531493047408535E-2</v>
      </c>
      <c r="I41" s="42">
        <f t="shared" si="2"/>
        <v>3.7625705882258782E-4</v>
      </c>
      <c r="J41" s="42">
        <f t="shared" si="2"/>
        <v>0</v>
      </c>
      <c r="K41" s="43">
        <f t="shared" si="2"/>
        <v>1.1283248242014987E-2</v>
      </c>
    </row>
    <row r="42" spans="1:11" x14ac:dyDescent="0.25">
      <c r="A42" s="56" t="s">
        <v>45</v>
      </c>
      <c r="B42" s="4" t="s">
        <v>46</v>
      </c>
      <c r="C42" s="26">
        <v>27.651446492030132</v>
      </c>
      <c r="D42" s="27">
        <v>0</v>
      </c>
      <c r="E42" s="27">
        <v>0</v>
      </c>
      <c r="F42" s="28">
        <v>27.651446492030132</v>
      </c>
      <c r="H42" s="38">
        <f t="shared" si="2"/>
        <v>1.547201529776624E-3</v>
      </c>
      <c r="I42" s="39">
        <f t="shared" si="2"/>
        <v>0</v>
      </c>
      <c r="J42" s="39">
        <f t="shared" si="2"/>
        <v>0</v>
      </c>
      <c r="K42" s="40">
        <f t="shared" si="2"/>
        <v>9.3545785025541534E-4</v>
      </c>
    </row>
    <row r="43" spans="1:11" x14ac:dyDescent="0.25">
      <c r="A43" s="55"/>
      <c r="B43" s="3" t="s">
        <v>47</v>
      </c>
      <c r="C43" s="32">
        <v>15.579529091492342</v>
      </c>
      <c r="D43" s="33">
        <v>2.5793647820190753</v>
      </c>
      <c r="E43" s="33">
        <v>0</v>
      </c>
      <c r="F43" s="34">
        <v>18.158893873511417</v>
      </c>
      <c r="H43" s="41">
        <f t="shared" si="2"/>
        <v>8.7173274101606086E-4</v>
      </c>
      <c r="I43" s="42">
        <f t="shared" si="2"/>
        <v>4.162844055058418E-4</v>
      </c>
      <c r="J43" s="42">
        <f t="shared" si="2"/>
        <v>0</v>
      </c>
      <c r="K43" s="43">
        <f t="shared" si="2"/>
        <v>6.1432156291813824E-4</v>
      </c>
    </row>
    <row r="44" spans="1:11" x14ac:dyDescent="0.25">
      <c r="A44" s="50" t="s">
        <v>48</v>
      </c>
      <c r="B44" s="4" t="s">
        <v>49</v>
      </c>
      <c r="C44" s="26">
        <v>175.69431431310059</v>
      </c>
      <c r="D44" s="27">
        <v>32.490075619663351</v>
      </c>
      <c r="E44" s="27">
        <v>0</v>
      </c>
      <c r="F44" s="28">
        <v>208.18438993276393</v>
      </c>
      <c r="H44" s="38">
        <f t="shared" si="2"/>
        <v>9.830751962890405E-3</v>
      </c>
      <c r="I44" s="39">
        <f t="shared" si="2"/>
        <v>5.2435824155062762E-3</v>
      </c>
      <c r="J44" s="39">
        <f t="shared" si="2"/>
        <v>0</v>
      </c>
      <c r="K44" s="40">
        <f t="shared" si="2"/>
        <v>7.0429487990572156E-3</v>
      </c>
    </row>
    <row r="45" spans="1:11" x14ac:dyDescent="0.25">
      <c r="A45" s="51"/>
      <c r="B45" s="2" t="s">
        <v>50</v>
      </c>
      <c r="C45" s="26">
        <v>14.936848044304014</v>
      </c>
      <c r="D45" s="27">
        <v>0</v>
      </c>
      <c r="E45" s="27">
        <v>0</v>
      </c>
      <c r="F45" s="28">
        <v>14.936848044304014</v>
      </c>
      <c r="H45" s="38">
        <f t="shared" si="2"/>
        <v>8.3577234018658445E-4</v>
      </c>
      <c r="I45" s="39">
        <f t="shared" si="2"/>
        <v>0</v>
      </c>
      <c r="J45" s="39">
        <f t="shared" si="2"/>
        <v>0</v>
      </c>
      <c r="K45" s="40">
        <f t="shared" si="2"/>
        <v>5.053186553963374E-4</v>
      </c>
    </row>
    <row r="46" spans="1:11" x14ac:dyDescent="0.25">
      <c r="A46" s="52"/>
      <c r="B46" s="3" t="s">
        <v>51</v>
      </c>
      <c r="C46" s="32">
        <v>102.7639938317165</v>
      </c>
      <c r="D46" s="33">
        <v>0</v>
      </c>
      <c r="E46" s="33">
        <v>0</v>
      </c>
      <c r="F46" s="34">
        <v>102.7639938317165</v>
      </c>
      <c r="H46" s="41">
        <f t="shared" si="2"/>
        <v>5.7500286109160434E-3</v>
      </c>
      <c r="I46" s="42">
        <f t="shared" si="2"/>
        <v>0</v>
      </c>
      <c r="J46" s="42">
        <f t="shared" si="2"/>
        <v>0</v>
      </c>
      <c r="K46" s="43">
        <f t="shared" si="2"/>
        <v>3.4765409028849848E-3</v>
      </c>
    </row>
    <row r="47" spans="1:11" x14ac:dyDescent="0.25">
      <c r="A47" s="50" t="s">
        <v>52</v>
      </c>
      <c r="B47" s="4" t="s">
        <v>53</v>
      </c>
      <c r="C47" s="26">
        <v>4411.8830689183769</v>
      </c>
      <c r="D47" s="27">
        <v>114.73212963096387</v>
      </c>
      <c r="E47" s="27">
        <v>0</v>
      </c>
      <c r="F47" s="28">
        <v>4526.6151985493407</v>
      </c>
      <c r="H47" s="38">
        <f t="shared" si="2"/>
        <v>0.24686130743263471</v>
      </c>
      <c r="I47" s="39">
        <f t="shared" si="2"/>
        <v>1.851665057567331E-2</v>
      </c>
      <c r="J47" s="39">
        <f t="shared" si="2"/>
        <v>0</v>
      </c>
      <c r="K47" s="40">
        <f t="shared" si="2"/>
        <v>0.15313693349781674</v>
      </c>
    </row>
    <row r="48" spans="1:11" x14ac:dyDescent="0.25">
      <c r="A48" s="51"/>
      <c r="B48" s="2" t="s">
        <v>54</v>
      </c>
      <c r="C48" s="26">
        <v>2123.1201243655514</v>
      </c>
      <c r="D48" s="27">
        <v>56.696422035534674</v>
      </c>
      <c r="E48" s="27">
        <v>0</v>
      </c>
      <c r="F48" s="28">
        <v>2179.8165464010863</v>
      </c>
      <c r="H48" s="38">
        <f t="shared" si="2"/>
        <v>0.11879648702156358</v>
      </c>
      <c r="I48" s="39">
        <f t="shared" si="2"/>
        <v>9.1502514517918694E-3</v>
      </c>
      <c r="J48" s="39">
        <f t="shared" si="2"/>
        <v>0</v>
      </c>
      <c r="K48" s="40">
        <f t="shared" si="2"/>
        <v>7.3743936001151811E-2</v>
      </c>
    </row>
    <row r="49" spans="1:11" x14ac:dyDescent="0.25">
      <c r="A49" s="52"/>
      <c r="B49" s="3" t="s">
        <v>55</v>
      </c>
      <c r="C49" s="32">
        <v>74.080985720144199</v>
      </c>
      <c r="D49" s="33">
        <v>0</v>
      </c>
      <c r="E49" s="33">
        <v>0</v>
      </c>
      <c r="F49" s="34">
        <v>74.080985720144199</v>
      </c>
      <c r="H49" s="41">
        <f t="shared" si="2"/>
        <v>4.1451073623437135E-3</v>
      </c>
      <c r="I49" s="42">
        <f t="shared" si="2"/>
        <v>0</v>
      </c>
      <c r="J49" s="42">
        <f t="shared" si="2"/>
        <v>0</v>
      </c>
      <c r="K49" s="43">
        <f t="shared" si="2"/>
        <v>2.5061849717895293E-3</v>
      </c>
    </row>
    <row r="50" spans="1:11" x14ac:dyDescent="0.25">
      <c r="A50" s="50" t="s">
        <v>56</v>
      </c>
      <c r="B50" s="4" t="s">
        <v>57</v>
      </c>
      <c r="C50" s="26">
        <v>81.793738900548718</v>
      </c>
      <c r="D50" s="27">
        <v>1.6865077420893955</v>
      </c>
      <c r="E50" s="27">
        <v>3254.7621466938181</v>
      </c>
      <c r="F50" s="28">
        <v>3338.2423933364562</v>
      </c>
      <c r="H50" s="38">
        <f t="shared" si="2"/>
        <v>4.5766646598236422E-3</v>
      </c>
      <c r="I50" s="39">
        <f t="shared" si="2"/>
        <v>2.7218595744612736E-4</v>
      </c>
      <c r="J50" s="39">
        <f t="shared" si="2"/>
        <v>0.59272383273473572</v>
      </c>
      <c r="K50" s="40">
        <f t="shared" si="2"/>
        <v>0.11293387685168955</v>
      </c>
    </row>
    <row r="51" spans="1:11" x14ac:dyDescent="0.25">
      <c r="A51" s="51"/>
      <c r="B51" s="2" t="s">
        <v>58</v>
      </c>
      <c r="C51" s="26">
        <v>40.980140020500549</v>
      </c>
      <c r="D51" s="27">
        <v>0</v>
      </c>
      <c r="E51" s="27">
        <v>1721.1930967002315</v>
      </c>
      <c r="F51" s="28">
        <v>1762.1732367207321</v>
      </c>
      <c r="H51" s="38">
        <f t="shared" si="2"/>
        <v>2.2929916287906869E-3</v>
      </c>
      <c r="I51" s="39">
        <f t="shared" si="2"/>
        <v>0</v>
      </c>
      <c r="J51" s="39">
        <f t="shared" si="2"/>
        <v>0.31344599794766548</v>
      </c>
      <c r="K51" s="40">
        <f t="shared" si="2"/>
        <v>5.9614920625419225E-2</v>
      </c>
    </row>
    <row r="52" spans="1:11" x14ac:dyDescent="0.25">
      <c r="A52" s="52"/>
      <c r="B52" s="3" t="s">
        <v>59</v>
      </c>
      <c r="C52" s="32">
        <v>140.32591515400824</v>
      </c>
      <c r="D52" s="33">
        <v>0</v>
      </c>
      <c r="E52" s="33">
        <v>422.61634171369934</v>
      </c>
      <c r="F52" s="34">
        <v>562.94225686770756</v>
      </c>
      <c r="H52" s="41">
        <f t="shared" si="2"/>
        <v>7.8517581586975485E-3</v>
      </c>
      <c r="I52" s="42">
        <f t="shared" si="2"/>
        <v>0</v>
      </c>
      <c r="J52" s="42">
        <f t="shared" si="2"/>
        <v>7.6962544894817839E-2</v>
      </c>
      <c r="K52" s="43">
        <f t="shared" si="2"/>
        <v>1.9044528233963454E-2</v>
      </c>
    </row>
    <row r="53" spans="1:11" ht="15.75" x14ac:dyDescent="0.25">
      <c r="A53" s="15" t="s">
        <v>60</v>
      </c>
      <c r="B53" s="5" t="s">
        <v>61</v>
      </c>
      <c r="C53" s="32">
        <v>744.44289300657056</v>
      </c>
      <c r="D53" s="33">
        <v>0</v>
      </c>
      <c r="E53" s="33">
        <v>0</v>
      </c>
      <c r="F53" s="34">
        <v>744.44289300657056</v>
      </c>
      <c r="H53" s="41">
        <f t="shared" si="2"/>
        <v>4.1654355522525062E-2</v>
      </c>
      <c r="I53" s="42">
        <f t="shared" si="2"/>
        <v>0</v>
      </c>
      <c r="J53" s="42">
        <f t="shared" si="2"/>
        <v>0</v>
      </c>
      <c r="K53" s="43">
        <f t="shared" si="2"/>
        <v>2.5184756556246263E-2</v>
      </c>
    </row>
    <row r="54" spans="1:11" x14ac:dyDescent="0.25">
      <c r="A54" s="50" t="s">
        <v>62</v>
      </c>
      <c r="B54" s="4" t="s">
        <v>63</v>
      </c>
      <c r="C54" s="26">
        <v>5.9717970661191924</v>
      </c>
      <c r="D54" s="27">
        <v>9.9206337769964445E-2</v>
      </c>
      <c r="E54" s="27">
        <v>0</v>
      </c>
      <c r="F54" s="28">
        <v>6.0710034038891569</v>
      </c>
      <c r="H54" s="38">
        <f t="shared" si="2"/>
        <v>3.3414431172265277E-4</v>
      </c>
      <c r="I54" s="39">
        <f t="shared" si="2"/>
        <v>1.6010938673301611E-5</v>
      </c>
      <c r="J54" s="39">
        <f t="shared" si="2"/>
        <v>0</v>
      </c>
      <c r="K54" s="40">
        <f t="shared" si="2"/>
        <v>2.0538411235493029E-4</v>
      </c>
    </row>
    <row r="55" spans="1:11" x14ac:dyDescent="0.25">
      <c r="A55" s="51"/>
      <c r="B55" s="2" t="s">
        <v>64</v>
      </c>
      <c r="C55" s="26">
        <v>5.2768520472097107</v>
      </c>
      <c r="D55" s="27">
        <v>0.99206337769964414</v>
      </c>
      <c r="E55" s="27">
        <v>0</v>
      </c>
      <c r="F55" s="28">
        <v>6.2689154249093546</v>
      </c>
      <c r="H55" s="38">
        <f t="shared" si="2"/>
        <v>2.952595468089148E-4</v>
      </c>
      <c r="I55" s="39">
        <f t="shared" si="2"/>
        <v>1.6010938673301605E-4</v>
      </c>
      <c r="J55" s="39">
        <f t="shared" si="2"/>
        <v>0</v>
      </c>
      <c r="K55" s="40">
        <f t="shared" si="2"/>
        <v>2.1207954341589198E-4</v>
      </c>
    </row>
    <row r="56" spans="1:11" x14ac:dyDescent="0.25">
      <c r="A56" s="51"/>
      <c r="B56" s="2" t="s">
        <v>65</v>
      </c>
      <c r="C56" s="26">
        <v>47.888626107599713</v>
      </c>
      <c r="D56" s="27">
        <v>0</v>
      </c>
      <c r="E56" s="27">
        <v>0</v>
      </c>
      <c r="F56" s="28">
        <v>47.888626107599713</v>
      </c>
      <c r="H56" s="38">
        <f t="shared" si="2"/>
        <v>2.6795471836865638E-3</v>
      </c>
      <c r="I56" s="39">
        <f t="shared" si="2"/>
        <v>0</v>
      </c>
      <c r="J56" s="39">
        <f t="shared" si="2"/>
        <v>0</v>
      </c>
      <c r="K56" s="40">
        <f t="shared" si="2"/>
        <v>1.6200885274921324E-3</v>
      </c>
    </row>
    <row r="57" spans="1:11" x14ac:dyDescent="0.25">
      <c r="A57" s="51"/>
      <c r="B57" s="2" t="s">
        <v>66</v>
      </c>
      <c r="C57" s="26">
        <v>24.648104211452651</v>
      </c>
      <c r="D57" s="27">
        <v>0</v>
      </c>
      <c r="E57" s="27">
        <v>0</v>
      </c>
      <c r="F57" s="28">
        <v>24.648104211452651</v>
      </c>
      <c r="H57" s="38">
        <f t="shared" si="2"/>
        <v>1.3791533312025777E-3</v>
      </c>
      <c r="I57" s="39">
        <f t="shared" si="2"/>
        <v>0</v>
      </c>
      <c r="J57" s="39">
        <f t="shared" si="2"/>
        <v>0</v>
      </c>
      <c r="K57" s="40">
        <f t="shared" si="2"/>
        <v>8.3385375825321289E-4</v>
      </c>
    </row>
    <row r="58" spans="1:11" x14ac:dyDescent="0.25">
      <c r="A58" s="51"/>
      <c r="B58" s="2" t="s">
        <v>67</v>
      </c>
      <c r="C58" s="26">
        <v>0</v>
      </c>
      <c r="D58" s="27">
        <v>0</v>
      </c>
      <c r="E58" s="27">
        <v>0</v>
      </c>
      <c r="F58" s="28">
        <v>0</v>
      </c>
      <c r="H58" s="38">
        <f t="shared" si="2"/>
        <v>0</v>
      </c>
      <c r="I58" s="39">
        <f t="shared" si="2"/>
        <v>0</v>
      </c>
      <c r="J58" s="39">
        <f t="shared" si="2"/>
        <v>0</v>
      </c>
      <c r="K58" s="40">
        <f t="shared" si="2"/>
        <v>0</v>
      </c>
    </row>
    <row r="59" spans="1:11" x14ac:dyDescent="0.25">
      <c r="A59" s="52"/>
      <c r="B59" s="3" t="s">
        <v>68</v>
      </c>
      <c r="C59" s="32">
        <v>100.53033267350301</v>
      </c>
      <c r="D59" s="33">
        <v>5.6051580840029898</v>
      </c>
      <c r="E59" s="33">
        <v>0</v>
      </c>
      <c r="F59" s="34">
        <v>106.13549075750601</v>
      </c>
      <c r="H59" s="41">
        <f t="shared" si="2"/>
        <v>5.6250469408979263E-3</v>
      </c>
      <c r="I59" s="42">
        <f t="shared" si="2"/>
        <v>9.0461803504154079E-4</v>
      </c>
      <c r="J59" s="42">
        <f t="shared" si="2"/>
        <v>0</v>
      </c>
      <c r="K59" s="43">
        <f t="shared" si="2"/>
        <v>3.5905997918928645E-3</v>
      </c>
    </row>
    <row r="60" spans="1:11" x14ac:dyDescent="0.25">
      <c r="A60" s="50" t="s">
        <v>69</v>
      </c>
      <c r="B60" s="4" t="s">
        <v>70</v>
      </c>
      <c r="C60" s="26">
        <v>674.92873123675804</v>
      </c>
      <c r="D60" s="27">
        <v>5.3571422395780797</v>
      </c>
      <c r="E60" s="27">
        <v>0</v>
      </c>
      <c r="F60" s="28">
        <v>680.28587347633606</v>
      </c>
      <c r="H60" s="38">
        <f t="shared" si="2"/>
        <v>3.7764778987626861E-2</v>
      </c>
      <c r="I60" s="39">
        <f t="shared" si="2"/>
        <v>8.6459068835828686E-4</v>
      </c>
      <c r="J60" s="39">
        <f t="shared" si="2"/>
        <v>0</v>
      </c>
      <c r="K60" s="40">
        <f t="shared" si="2"/>
        <v>2.3014302739812247E-2</v>
      </c>
    </row>
    <row r="61" spans="1:11" x14ac:dyDescent="0.25">
      <c r="A61" s="52"/>
      <c r="B61" s="3" t="s">
        <v>71</v>
      </c>
      <c r="C61" s="32">
        <v>138.37359293231466</v>
      </c>
      <c r="D61" s="33">
        <v>14.880950665494668</v>
      </c>
      <c r="E61" s="33">
        <v>0</v>
      </c>
      <c r="F61" s="34">
        <v>153.25454359780935</v>
      </c>
      <c r="H61" s="41">
        <f t="shared" si="2"/>
        <v>7.7425184511512608E-3</v>
      </c>
      <c r="I61" s="42">
        <f t="shared" si="2"/>
        <v>2.4016408009952415E-3</v>
      </c>
      <c r="J61" s="42">
        <f t="shared" si="2"/>
        <v>0</v>
      </c>
      <c r="K61" s="43">
        <f t="shared" si="2"/>
        <v>5.184653393709532E-3</v>
      </c>
    </row>
    <row r="62" spans="1:11" x14ac:dyDescent="0.25">
      <c r="A62" s="50" t="s">
        <v>72</v>
      </c>
      <c r="B62" s="2" t="s">
        <v>73</v>
      </c>
      <c r="C62" s="26">
        <v>0</v>
      </c>
      <c r="D62" s="27">
        <v>0</v>
      </c>
      <c r="E62" s="27">
        <v>0</v>
      </c>
      <c r="F62" s="28">
        <v>0</v>
      </c>
      <c r="H62" s="38">
        <f t="shared" si="2"/>
        <v>0</v>
      </c>
      <c r="I62" s="39">
        <f t="shared" si="2"/>
        <v>0</v>
      </c>
      <c r="J62" s="39">
        <f t="shared" si="2"/>
        <v>0</v>
      </c>
      <c r="K62" s="40">
        <f t="shared" si="2"/>
        <v>0</v>
      </c>
    </row>
    <row r="63" spans="1:11" x14ac:dyDescent="0.25">
      <c r="A63" s="51"/>
      <c r="B63" s="2" t="s">
        <v>74</v>
      </c>
      <c r="C63" s="26">
        <v>0</v>
      </c>
      <c r="D63" s="27">
        <v>0</v>
      </c>
      <c r="E63" s="27">
        <v>0</v>
      </c>
      <c r="F63" s="28">
        <v>0</v>
      </c>
      <c r="H63" s="38">
        <f t="shared" si="2"/>
        <v>0</v>
      </c>
      <c r="I63" s="39">
        <f t="shared" si="2"/>
        <v>0</v>
      </c>
      <c r="J63" s="39">
        <f t="shared" si="2"/>
        <v>0</v>
      </c>
      <c r="K63" s="40">
        <f t="shared" si="2"/>
        <v>0</v>
      </c>
    </row>
    <row r="64" spans="1:11" x14ac:dyDescent="0.25">
      <c r="A64" s="52"/>
      <c r="B64" s="2" t="s">
        <v>75</v>
      </c>
      <c r="C64" s="32">
        <v>0</v>
      </c>
      <c r="D64" s="33">
        <v>0</v>
      </c>
      <c r="E64" s="33">
        <v>0</v>
      </c>
      <c r="F64" s="34">
        <v>0</v>
      </c>
      <c r="H64" s="41">
        <f t="shared" si="2"/>
        <v>0</v>
      </c>
      <c r="I64" s="42">
        <f t="shared" si="2"/>
        <v>0</v>
      </c>
      <c r="J64" s="42">
        <f t="shared" si="2"/>
        <v>0</v>
      </c>
      <c r="K64" s="43">
        <f t="shared" si="2"/>
        <v>0</v>
      </c>
    </row>
    <row r="65" spans="1:11" x14ac:dyDescent="0.25">
      <c r="A65" s="50" t="s">
        <v>76</v>
      </c>
      <c r="B65" s="4" t="s">
        <v>77</v>
      </c>
      <c r="C65" s="26">
        <v>203.46407471568153</v>
      </c>
      <c r="D65" s="27">
        <v>0</v>
      </c>
      <c r="E65" s="27">
        <v>0</v>
      </c>
      <c r="F65" s="28">
        <v>203.46407471568153</v>
      </c>
      <c r="H65" s="38">
        <f t="shared" si="2"/>
        <v>1.1384573597096315E-2</v>
      </c>
      <c r="I65" s="39">
        <f t="shared" si="2"/>
        <v>0</v>
      </c>
      <c r="J65" s="39">
        <f t="shared" si="2"/>
        <v>0</v>
      </c>
      <c r="K65" s="40">
        <f t="shared" si="2"/>
        <v>6.8832589279767811E-3</v>
      </c>
    </row>
    <row r="66" spans="1:11" x14ac:dyDescent="0.25">
      <c r="A66" s="51"/>
      <c r="B66" s="2" t="s">
        <v>78</v>
      </c>
      <c r="C66" s="26">
        <v>0</v>
      </c>
      <c r="D66" s="27">
        <v>7.6388880082872612</v>
      </c>
      <c r="E66" s="27">
        <v>0</v>
      </c>
      <c r="F66" s="28">
        <v>7.6388880082872612</v>
      </c>
      <c r="H66" s="38">
        <f t="shared" si="2"/>
        <v>0</v>
      </c>
      <c r="I66" s="39">
        <f t="shared" si="2"/>
        <v>1.2328422778442238E-3</v>
      </c>
      <c r="J66" s="39">
        <f t="shared" si="2"/>
        <v>0</v>
      </c>
      <c r="K66" s="40">
        <f t="shared" si="2"/>
        <v>2.584261823928052E-4</v>
      </c>
    </row>
    <row r="67" spans="1:11" x14ac:dyDescent="0.25">
      <c r="A67" s="52"/>
      <c r="B67" s="3" t="s">
        <v>79</v>
      </c>
      <c r="C67" s="32">
        <v>278.38452784788342</v>
      </c>
      <c r="D67" s="33">
        <v>23.06547353151673</v>
      </c>
      <c r="E67" s="33">
        <v>0</v>
      </c>
      <c r="F67" s="34">
        <v>301.45000137940013</v>
      </c>
      <c r="H67" s="41">
        <f t="shared" si="2"/>
        <v>1.5576652291102827E-2</v>
      </c>
      <c r="I67" s="42">
        <f t="shared" si="2"/>
        <v>3.722543241542624E-3</v>
      </c>
      <c r="J67" s="42">
        <f t="shared" si="2"/>
        <v>0</v>
      </c>
      <c r="K67" s="43">
        <f t="shared" si="2"/>
        <v>1.0198156191617085E-2</v>
      </c>
    </row>
    <row r="68" spans="1:11" x14ac:dyDescent="0.25">
      <c r="A68" s="50" t="s">
        <v>80</v>
      </c>
      <c r="B68" s="4" t="s">
        <v>81</v>
      </c>
      <c r="C68" s="26">
        <v>15.493346914038019</v>
      </c>
      <c r="D68" s="27">
        <v>0</v>
      </c>
      <c r="E68" s="27">
        <v>0</v>
      </c>
      <c r="F68" s="28">
        <v>15.493346914038019</v>
      </c>
      <c r="H68" s="38">
        <f t="shared" si="2"/>
        <v>8.6691052685683987E-4</v>
      </c>
      <c r="I68" s="39">
        <f t="shared" si="2"/>
        <v>0</v>
      </c>
      <c r="J68" s="39">
        <f t="shared" si="2"/>
        <v>0</v>
      </c>
      <c r="K68" s="40">
        <f t="shared" si="2"/>
        <v>5.241452016495682E-4</v>
      </c>
    </row>
    <row r="69" spans="1:11" x14ac:dyDescent="0.25">
      <c r="A69" s="52"/>
      <c r="B69" s="3" t="s">
        <v>82</v>
      </c>
      <c r="C69" s="32">
        <v>338.03686470910395</v>
      </c>
      <c r="D69" s="33">
        <v>9.0277767370667625</v>
      </c>
      <c r="E69" s="33">
        <v>10.653453614032838</v>
      </c>
      <c r="F69" s="34">
        <v>357.71809506020355</v>
      </c>
      <c r="H69" s="41">
        <f t="shared" si="2"/>
        <v>1.8914422952505026E-2</v>
      </c>
      <c r="I69" s="42">
        <f t="shared" si="2"/>
        <v>1.4569954192704463E-3</v>
      </c>
      <c r="J69" s="42">
        <f t="shared" si="2"/>
        <v>1.9400974858901996E-3</v>
      </c>
      <c r="K69" s="43">
        <f t="shared" si="2"/>
        <v>1.2101724960353501E-2</v>
      </c>
    </row>
    <row r="70" spans="1:11" ht="16.5" thickBot="1" x14ac:dyDescent="0.3">
      <c r="A70" s="16" t="s">
        <v>83</v>
      </c>
      <c r="B70" s="6"/>
      <c r="C70" s="26">
        <v>682.7644726981074</v>
      </c>
      <c r="D70" s="27">
        <v>34.871027726142508</v>
      </c>
      <c r="E70" s="27">
        <v>0</v>
      </c>
      <c r="F70" s="28">
        <v>717.63550042424993</v>
      </c>
      <c r="H70" s="38">
        <f t="shared" si="2"/>
        <v>3.8203217937988032E-2</v>
      </c>
      <c r="I70" s="39">
        <f t="shared" si="2"/>
        <v>5.6278449436655172E-3</v>
      </c>
      <c r="J70" s="39">
        <f t="shared" si="2"/>
        <v>0</v>
      </c>
      <c r="K70" s="40">
        <f t="shared" si="2"/>
        <v>2.4277853337160114E-2</v>
      </c>
    </row>
    <row r="71" spans="1:11" ht="15.75" thickBot="1" x14ac:dyDescent="0.3">
      <c r="C71" s="29">
        <v>17871.909999999993</v>
      </c>
      <c r="D71" s="30">
        <v>6196.1599999999962</v>
      </c>
      <c r="E71" s="30">
        <v>5491.1950000000015</v>
      </c>
      <c r="F71" s="31">
        <v>29559.264999999992</v>
      </c>
      <c r="H71" s="44">
        <f>SUM(H7:H70)</f>
        <v>0.99999999999999978</v>
      </c>
      <c r="I71" s="45">
        <f t="shared" ref="I71:K71" si="3">SUM(I7:I70)</f>
        <v>1.0000000000000007</v>
      </c>
      <c r="J71" s="45">
        <f t="shared" si="3"/>
        <v>0.99999999999999989</v>
      </c>
      <c r="K71" s="46">
        <f t="shared" si="3"/>
        <v>1</v>
      </c>
    </row>
    <row r="79" spans="1:11" x14ac:dyDescent="0.25">
      <c r="A79" s="47" t="s">
        <v>94</v>
      </c>
    </row>
    <row r="80" spans="1:11" ht="46.5" customHeight="1" x14ac:dyDescent="0.25">
      <c r="A80" s="49" t="s">
        <v>95</v>
      </c>
      <c r="B80" s="49"/>
      <c r="C80" s="49"/>
      <c r="D80" s="49"/>
      <c r="E80" s="49"/>
      <c r="F80" s="49"/>
      <c r="G80" s="49"/>
      <c r="H80" s="49"/>
      <c r="I80" s="49"/>
      <c r="J80" s="49"/>
    </row>
    <row r="81" spans="1:10" x14ac:dyDescent="0.25">
      <c r="A81" s="47" t="s">
        <v>96</v>
      </c>
    </row>
    <row r="82" spans="1:10" ht="33"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4.7109375" style="7" bestFit="1" customWidth="1"/>
    <col min="7" max="7" width="9.140625" style="7"/>
    <col min="8" max="11" width="14.28515625" style="7" bestFit="1" customWidth="1"/>
    <col min="12" max="16384" width="9.140625" style="7"/>
  </cols>
  <sheetData>
    <row r="3" spans="1:11" x14ac:dyDescent="0.25">
      <c r="C3" s="9" t="s">
        <v>84</v>
      </c>
      <c r="D3" s="9"/>
      <c r="E3" s="9"/>
      <c r="F3" s="9"/>
      <c r="G3" s="9"/>
      <c r="H3" s="9" t="s">
        <v>85</v>
      </c>
      <c r="I3" s="9"/>
      <c r="J3" s="9"/>
      <c r="K3" s="9"/>
    </row>
    <row r="4" spans="1:11" ht="15.75" thickBot="1" x14ac:dyDescent="0.3">
      <c r="C4" s="9"/>
      <c r="D4" s="9"/>
      <c r="E4" s="9"/>
      <c r="F4" s="9"/>
      <c r="G4" s="9"/>
      <c r="H4" s="9"/>
      <c r="I4" s="9"/>
      <c r="J4" s="9"/>
      <c r="K4" s="9"/>
    </row>
    <row r="5" spans="1:11" ht="15.75" thickBot="1" x14ac:dyDescent="0.3">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H6" s="17" t="s">
        <v>93</v>
      </c>
      <c r="I6" s="18" t="s">
        <v>93</v>
      </c>
      <c r="J6" s="18" t="s">
        <v>93</v>
      </c>
      <c r="K6" s="19" t="s">
        <v>93</v>
      </c>
    </row>
    <row r="7" spans="1:11" x14ac:dyDescent="0.25">
      <c r="A7" s="53" t="s">
        <v>2</v>
      </c>
      <c r="B7" s="1" t="s">
        <v>3</v>
      </c>
      <c r="C7" s="23">
        <f>'Knowsley S1'!C7+'Knowsley S2'!C7</f>
        <v>408.36646850411285</v>
      </c>
      <c r="D7" s="24">
        <f>'Knowsley S1'!D7+'Knowsley S2'!D7</f>
        <v>2398.5989901355183</v>
      </c>
      <c r="E7" s="24">
        <f>'Knowsley S1'!E7+'Knowsley S2'!E7</f>
        <v>0</v>
      </c>
      <c r="F7" s="25">
        <f>SUM(C7:E7)</f>
        <v>2806.9654586396309</v>
      </c>
      <c r="H7" s="35">
        <f t="shared" ref="H7:K38" si="1">C7/C$71</f>
        <v>1.1426868848119939E-2</v>
      </c>
      <c r="I7" s="36">
        <f t="shared" si="1"/>
        <v>0.19527253907614048</v>
      </c>
      <c r="J7" s="36">
        <f t="shared" si="1"/>
        <v>0</v>
      </c>
      <c r="K7" s="37">
        <f t="shared" si="1"/>
        <v>5.071204065612165E-2</v>
      </c>
    </row>
    <row r="8" spans="1:11" x14ac:dyDescent="0.25">
      <c r="A8" s="54"/>
      <c r="B8" s="2" t="s">
        <v>4</v>
      </c>
      <c r="C8" s="26">
        <f>'Knowsley S1'!C8+'Knowsley S2'!C8</f>
        <v>152.73948386518819</v>
      </c>
      <c r="D8" s="27">
        <f>'Knowsley S1'!D8+'Knowsley S2'!D8</f>
        <v>1043.6415821845981</v>
      </c>
      <c r="E8" s="27">
        <f>'Knowsley S1'!E8+'Knowsley S2'!E8</f>
        <v>0</v>
      </c>
      <c r="F8" s="28">
        <f t="shared" ref="F8:F71" si="2">SUM(C8:E8)</f>
        <v>1196.3810660497863</v>
      </c>
      <c r="H8" s="38">
        <f t="shared" si="1"/>
        <v>4.2739406505396243E-3</v>
      </c>
      <c r="I8" s="39">
        <f t="shared" si="1"/>
        <v>8.4963990428059355E-2</v>
      </c>
      <c r="J8" s="39">
        <f t="shared" si="1"/>
        <v>0</v>
      </c>
      <c r="K8" s="40">
        <f t="shared" si="1"/>
        <v>2.1614418187794342E-2</v>
      </c>
    </row>
    <row r="9" spans="1:11" x14ac:dyDescent="0.25">
      <c r="A9" s="54"/>
      <c r="B9" s="2" t="s">
        <v>5</v>
      </c>
      <c r="C9" s="26">
        <f>'Knowsley S1'!C9+'Knowsley S2'!C9</f>
        <v>1018.6235948848121</v>
      </c>
      <c r="D9" s="27">
        <f>'Knowsley S1'!D9+'Knowsley S2'!D9</f>
        <v>487.01523890672661</v>
      </c>
      <c r="E9" s="27">
        <f>'Knowsley S1'!E9+'Knowsley S2'!E9</f>
        <v>98.078957913369678</v>
      </c>
      <c r="F9" s="28">
        <f t="shared" si="2"/>
        <v>1603.7177917049084</v>
      </c>
      <c r="H9" s="38">
        <f t="shared" si="1"/>
        <v>2.8503021482117537E-2</v>
      </c>
      <c r="I9" s="39">
        <f t="shared" si="1"/>
        <v>3.9648437550920741E-2</v>
      </c>
      <c r="J9" s="39">
        <f t="shared" si="1"/>
        <v>1.3379873895718224E-2</v>
      </c>
      <c r="K9" s="40">
        <f t="shared" si="1"/>
        <v>2.8973567025402474E-2</v>
      </c>
    </row>
    <row r="10" spans="1:11" x14ac:dyDescent="0.25">
      <c r="A10" s="55"/>
      <c r="B10" s="3" t="s">
        <v>6</v>
      </c>
      <c r="C10" s="32">
        <f>'Knowsley S1'!C10+'Knowsley S2'!C10</f>
        <v>2036.7499947838555</v>
      </c>
      <c r="D10" s="33">
        <f>'Knowsley S1'!D10+'Knowsley S2'!D10</f>
        <v>95.095568798502086</v>
      </c>
      <c r="E10" s="33">
        <f>'Knowsley S1'!E10+'Knowsley S2'!E10</f>
        <v>0</v>
      </c>
      <c r="F10" s="34">
        <f t="shared" si="2"/>
        <v>2131.8455635823575</v>
      </c>
      <c r="H10" s="41">
        <f t="shared" si="1"/>
        <v>5.6992130504881763E-2</v>
      </c>
      <c r="I10" s="42">
        <f t="shared" si="1"/>
        <v>7.7418331494937152E-3</v>
      </c>
      <c r="J10" s="42">
        <f t="shared" si="1"/>
        <v>0</v>
      </c>
      <c r="K10" s="43">
        <f t="shared" si="1"/>
        <v>3.8514987265057289E-2</v>
      </c>
    </row>
    <row r="11" spans="1:11" x14ac:dyDescent="0.25">
      <c r="A11" s="56" t="s">
        <v>7</v>
      </c>
      <c r="B11" s="4" t="s">
        <v>8</v>
      </c>
      <c r="C11" s="26">
        <f>'Knowsley S1'!C11+'Knowsley S2'!C11</f>
        <v>228.84011232517338</v>
      </c>
      <c r="D11" s="27">
        <f>'Knowsley S1'!D11+'Knowsley S2'!D11</f>
        <v>806.2243893477646</v>
      </c>
      <c r="E11" s="27">
        <f>'Knowsley S1'!E11+'Knowsley S2'!E11</f>
        <v>0</v>
      </c>
      <c r="F11" s="28">
        <f t="shared" si="2"/>
        <v>1035.0645016729379</v>
      </c>
      <c r="H11" s="38">
        <f t="shared" si="1"/>
        <v>6.403380670081768E-3</v>
      </c>
      <c r="I11" s="39">
        <f t="shared" si="1"/>
        <v>6.5635599873305223E-2</v>
      </c>
      <c r="J11" s="39">
        <f t="shared" si="1"/>
        <v>0</v>
      </c>
      <c r="K11" s="40">
        <f t="shared" si="1"/>
        <v>1.8699992523593507E-2</v>
      </c>
    </row>
    <row r="12" spans="1:11" x14ac:dyDescent="0.25">
      <c r="A12" s="54"/>
      <c r="B12" s="2" t="s">
        <v>9</v>
      </c>
      <c r="C12" s="26">
        <f>'Knowsley S1'!C12+'Knowsley S2'!C12</f>
        <v>1008.7182294000377</v>
      </c>
      <c r="D12" s="27">
        <f>'Knowsley S1'!D12+'Knowsley S2'!D12</f>
        <v>860.10450911787962</v>
      </c>
      <c r="E12" s="27">
        <f>'Knowsley S1'!E12+'Knowsley S2'!E12</f>
        <v>0</v>
      </c>
      <c r="F12" s="28">
        <f t="shared" si="2"/>
        <v>1868.8227385179173</v>
      </c>
      <c r="H12" s="38">
        <f t="shared" si="1"/>
        <v>2.8225850555959407E-2</v>
      </c>
      <c r="I12" s="39">
        <f t="shared" si="1"/>
        <v>7.0022038722194452E-2</v>
      </c>
      <c r="J12" s="39">
        <f t="shared" si="1"/>
        <v>0</v>
      </c>
      <c r="K12" s="40">
        <f t="shared" si="1"/>
        <v>3.3763085471217542E-2</v>
      </c>
    </row>
    <row r="13" spans="1:11" x14ac:dyDescent="0.25">
      <c r="A13" s="54"/>
      <c r="B13" s="2" t="s">
        <v>10</v>
      </c>
      <c r="C13" s="26">
        <f>'Knowsley S1'!C13+'Knowsley S2'!C13</f>
        <v>52.423211457055132</v>
      </c>
      <c r="D13" s="27">
        <f>'Knowsley S1'!D13+'Knowsley S2'!D13</f>
        <v>44.45460456975357</v>
      </c>
      <c r="E13" s="27">
        <f>'Knowsley S1'!E13+'Knowsley S2'!E13</f>
        <v>0</v>
      </c>
      <c r="F13" s="28">
        <f t="shared" si="2"/>
        <v>96.877816026808702</v>
      </c>
      <c r="H13" s="38">
        <f t="shared" si="1"/>
        <v>1.4669009532328788E-3</v>
      </c>
      <c r="I13" s="39">
        <f t="shared" si="1"/>
        <v>3.6190974580003151E-3</v>
      </c>
      <c r="J13" s="39">
        <f t="shared" si="1"/>
        <v>0</v>
      </c>
      <c r="K13" s="40">
        <f t="shared" si="1"/>
        <v>1.7502430355551197E-3</v>
      </c>
    </row>
    <row r="14" spans="1:11" x14ac:dyDescent="0.25">
      <c r="A14" s="54"/>
      <c r="B14" s="2" t="s">
        <v>11</v>
      </c>
      <c r="C14" s="26">
        <f>'Knowsley S1'!C14+'Knowsley S2'!C14</f>
        <v>137.3363189087809</v>
      </c>
      <c r="D14" s="27">
        <f>'Knowsley S1'!D14+'Knowsley S2'!D14</f>
        <v>160.28446836888864</v>
      </c>
      <c r="E14" s="27">
        <f>'Knowsley S1'!E14+'Knowsley S2'!E14</f>
        <v>0</v>
      </c>
      <c r="F14" s="28">
        <f t="shared" si="2"/>
        <v>297.62078727766954</v>
      </c>
      <c r="H14" s="38">
        <f t="shared" si="1"/>
        <v>3.8429308606135184E-3</v>
      </c>
      <c r="I14" s="39">
        <f t="shared" si="1"/>
        <v>1.3048931998046843E-2</v>
      </c>
      <c r="J14" s="39">
        <f t="shared" si="1"/>
        <v>0</v>
      </c>
      <c r="K14" s="40">
        <f t="shared" si="1"/>
        <v>5.3769658682749763E-3</v>
      </c>
    </row>
    <row r="15" spans="1:11" x14ac:dyDescent="0.25">
      <c r="A15" s="54"/>
      <c r="B15" s="2" t="s">
        <v>12</v>
      </c>
      <c r="C15" s="26">
        <f>'Knowsley S1'!C15+'Knowsley S2'!C15</f>
        <v>80.875323951163594</v>
      </c>
      <c r="D15" s="27">
        <f>'Knowsley S1'!D15+'Knowsley S2'!D15</f>
        <v>119.31092314606168</v>
      </c>
      <c r="E15" s="27">
        <f>'Knowsley S1'!E15+'Knowsley S2'!E15</f>
        <v>0.26413521357106218</v>
      </c>
      <c r="F15" s="28">
        <f t="shared" si="2"/>
        <v>200.45038231079633</v>
      </c>
      <c r="H15" s="38">
        <f t="shared" si="1"/>
        <v>2.2630450615213822E-3</v>
      </c>
      <c r="I15" s="39">
        <f t="shared" si="1"/>
        <v>9.7132313479934389E-3</v>
      </c>
      <c r="J15" s="39">
        <f t="shared" si="1"/>
        <v>3.6033170867506341E-5</v>
      </c>
      <c r="K15" s="40">
        <f t="shared" si="1"/>
        <v>3.6214367747178199E-3</v>
      </c>
    </row>
    <row r="16" spans="1:11" x14ac:dyDescent="0.25">
      <c r="A16" s="55"/>
      <c r="B16" s="3" t="s">
        <v>13</v>
      </c>
      <c r="C16" s="32">
        <f>'Knowsley S1'!C16+'Knowsley S2'!C16</f>
        <v>82.633100829690278</v>
      </c>
      <c r="D16" s="33">
        <f>'Knowsley S1'!D16+'Knowsley S2'!D16</f>
        <v>24.801584442491112</v>
      </c>
      <c r="E16" s="33">
        <f>'Knowsley S1'!E16+'Knowsley S2'!E16</f>
        <v>0</v>
      </c>
      <c r="F16" s="34">
        <f t="shared" si="2"/>
        <v>107.43468527218138</v>
      </c>
      <c r="H16" s="41">
        <f t="shared" si="1"/>
        <v>2.3122309947562012E-3</v>
      </c>
      <c r="I16" s="42">
        <f t="shared" si="1"/>
        <v>2.0191238248303085E-3</v>
      </c>
      <c r="J16" s="42">
        <f t="shared" si="1"/>
        <v>0</v>
      </c>
      <c r="K16" s="43">
        <f t="shared" si="1"/>
        <v>1.9409687107588883E-3</v>
      </c>
    </row>
    <row r="17" spans="1:11" x14ac:dyDescent="0.25">
      <c r="A17" s="56" t="s">
        <v>14</v>
      </c>
      <c r="B17" s="4" t="s">
        <v>15</v>
      </c>
      <c r="C17" s="26">
        <f>'Knowsley S1'!C17+'Knowsley S2'!C17</f>
        <v>379.64118941396578</v>
      </c>
      <c r="D17" s="27">
        <f>'Knowsley S1'!D17+'Knowsley S2'!D17</f>
        <v>424.55376383305969</v>
      </c>
      <c r="E17" s="27">
        <f>'Knowsley S1'!E17+'Knowsley S2'!E17</f>
        <v>0</v>
      </c>
      <c r="F17" s="28">
        <f t="shared" si="2"/>
        <v>804.19495324702552</v>
      </c>
      <c r="H17" s="38">
        <f t="shared" si="1"/>
        <v>1.0623081020017576E-2</v>
      </c>
      <c r="I17" s="39">
        <f t="shared" si="1"/>
        <v>3.4563381281724669E-2</v>
      </c>
      <c r="J17" s="39">
        <f t="shared" si="1"/>
        <v>0</v>
      </c>
      <c r="K17" s="40">
        <f t="shared" si="1"/>
        <v>1.4528987892952481E-2</v>
      </c>
    </row>
    <row r="18" spans="1:11" x14ac:dyDescent="0.25">
      <c r="A18" s="54"/>
      <c r="B18" s="2" t="s">
        <v>16</v>
      </c>
      <c r="C18" s="26">
        <f>'Knowsley S1'!C18+'Knowsley S2'!C18</f>
        <v>96.358272400168005</v>
      </c>
      <c r="D18" s="27">
        <f>'Knowsley S1'!D18+'Knowsley S2'!D18</f>
        <v>43.407234121510641</v>
      </c>
      <c r="E18" s="27">
        <f>'Knowsley S1'!E18+'Knowsley S2'!E18</f>
        <v>0.88045071190354052</v>
      </c>
      <c r="F18" s="28">
        <f t="shared" si="2"/>
        <v>140.64595723358218</v>
      </c>
      <c r="H18" s="38">
        <f t="shared" si="1"/>
        <v>2.6962873449954809E-3</v>
      </c>
      <c r="I18" s="39">
        <f t="shared" si="1"/>
        <v>3.5338298965518059E-3</v>
      </c>
      <c r="J18" s="39">
        <f t="shared" si="1"/>
        <v>1.2011056955835447E-4</v>
      </c>
      <c r="K18" s="40">
        <f t="shared" si="1"/>
        <v>2.5409801461558552E-3</v>
      </c>
    </row>
    <row r="19" spans="1:11" x14ac:dyDescent="0.25">
      <c r="A19" s="54"/>
      <c r="B19" s="2" t="s">
        <v>17</v>
      </c>
      <c r="C19" s="26">
        <f>'Knowsley S1'!C19+'Knowsley S2'!C19</f>
        <v>132.57325619972755</v>
      </c>
      <c r="D19" s="27">
        <f>'Knowsley S1'!D19+'Knowsley S2'!D19</f>
        <v>235.45704943159024</v>
      </c>
      <c r="E19" s="27">
        <f>'Knowsley S1'!E19+'Knowsley S2'!E19</f>
        <v>0</v>
      </c>
      <c r="F19" s="28">
        <f t="shared" si="2"/>
        <v>368.03030563131779</v>
      </c>
      <c r="H19" s="38">
        <f t="shared" si="1"/>
        <v>3.7096513259565851E-3</v>
      </c>
      <c r="I19" s="39">
        <f t="shared" si="1"/>
        <v>1.9168813159253943E-2</v>
      </c>
      <c r="J19" s="39">
        <f t="shared" si="1"/>
        <v>0</v>
      </c>
      <c r="K19" s="40">
        <f t="shared" si="1"/>
        <v>6.6490194114840959E-3</v>
      </c>
    </row>
    <row r="20" spans="1:11" x14ac:dyDescent="0.25">
      <c r="A20" s="54"/>
      <c r="B20" s="2" t="s">
        <v>18</v>
      </c>
      <c r="C20" s="26">
        <f>'Knowsley S1'!C20+'Knowsley S2'!C20</f>
        <v>155.2785582860877</v>
      </c>
      <c r="D20" s="27">
        <f>'Knowsley S1'!D20+'Knowsley S2'!D20</f>
        <v>137.55744039057669</v>
      </c>
      <c r="E20" s="27">
        <f>'Knowsley S1'!E20+'Knowsley S2'!E20</f>
        <v>0</v>
      </c>
      <c r="F20" s="28">
        <f t="shared" si="2"/>
        <v>292.83599867666442</v>
      </c>
      <c r="H20" s="38">
        <f t="shared" si="1"/>
        <v>4.3449887718741568E-3</v>
      </c>
      <c r="I20" s="39">
        <f t="shared" si="1"/>
        <v>1.1198700059639865E-2</v>
      </c>
      <c r="J20" s="39">
        <f t="shared" si="1"/>
        <v>0</v>
      </c>
      <c r="K20" s="40">
        <f t="shared" si="1"/>
        <v>5.2905214863826835E-3</v>
      </c>
    </row>
    <row r="21" spans="1:11" x14ac:dyDescent="0.25">
      <c r="A21" s="55"/>
      <c r="B21" s="3" t="s">
        <v>19</v>
      </c>
      <c r="C21" s="32">
        <f>'Knowsley S1'!C21+'Knowsley S2'!C21</f>
        <v>119.99663617383899</v>
      </c>
      <c r="D21" s="33">
        <f>'Knowsley S1'!D21+'Knowsley S2'!D21</f>
        <v>40.735112355350353</v>
      </c>
      <c r="E21" s="33">
        <f>'Knowsley S1'!E21+'Knowsley S2'!E21</f>
        <v>0</v>
      </c>
      <c r="F21" s="34">
        <f t="shared" si="2"/>
        <v>160.73174852918936</v>
      </c>
      <c r="H21" s="41">
        <f t="shared" si="1"/>
        <v>3.3577336278289779E-3</v>
      </c>
      <c r="I21" s="42">
        <f t="shared" si="1"/>
        <v>3.3162895723272637E-3</v>
      </c>
      <c r="J21" s="42">
        <f t="shared" si="1"/>
        <v>0</v>
      </c>
      <c r="K21" s="43">
        <f t="shared" si="1"/>
        <v>2.9038600888562742E-3</v>
      </c>
    </row>
    <row r="22" spans="1:11" x14ac:dyDescent="0.25">
      <c r="A22" s="56" t="s">
        <v>20</v>
      </c>
      <c r="B22" s="4" t="s">
        <v>21</v>
      </c>
      <c r="C22" s="26">
        <f>'Knowsley S1'!C22+'Knowsley S2'!C22</f>
        <v>387.36121371872719</v>
      </c>
      <c r="D22" s="27">
        <f>'Knowsley S1'!D22+'Knowsley S2'!D22</f>
        <v>84.806177267320322</v>
      </c>
      <c r="E22" s="27">
        <f>'Knowsley S1'!E22+'Knowsley S2'!E22</f>
        <v>0</v>
      </c>
      <c r="F22" s="28">
        <f t="shared" si="2"/>
        <v>472.16739098604751</v>
      </c>
      <c r="H22" s="38">
        <f t="shared" si="1"/>
        <v>1.083910195228939E-2</v>
      </c>
      <c r="I22" s="39">
        <f t="shared" si="1"/>
        <v>6.9041626517966906E-3</v>
      </c>
      <c r="J22" s="39">
        <f t="shared" si="1"/>
        <v>0</v>
      </c>
      <c r="K22" s="40">
        <f t="shared" si="1"/>
        <v>8.5304120342769851E-3</v>
      </c>
    </row>
    <row r="23" spans="1:11" x14ac:dyDescent="0.25">
      <c r="A23" s="54"/>
      <c r="B23" s="2" t="s">
        <v>22</v>
      </c>
      <c r="C23" s="26">
        <f>'Knowsley S1'!C23+'Knowsley S2'!C23</f>
        <v>362.67363552531947</v>
      </c>
      <c r="D23" s="27">
        <f>'Knowsley S1'!D23+'Knowsley S2'!D23</f>
        <v>51.917252301189897</v>
      </c>
      <c r="E23" s="27">
        <f>'Knowsley S1'!E23+'Knowsley S2'!E23</f>
        <v>0</v>
      </c>
      <c r="F23" s="28">
        <f t="shared" si="2"/>
        <v>414.59088782650934</v>
      </c>
      <c r="H23" s="38">
        <f t="shared" si="1"/>
        <v>1.0148296658634546E-2</v>
      </c>
      <c r="I23" s="39">
        <f t="shared" si="1"/>
        <v>4.2266396844172615E-3</v>
      </c>
      <c r="J23" s="39">
        <f t="shared" si="1"/>
        <v>0</v>
      </c>
      <c r="K23" s="40">
        <f t="shared" si="1"/>
        <v>7.4902061564038466E-3</v>
      </c>
    </row>
    <row r="24" spans="1:11" x14ac:dyDescent="0.25">
      <c r="A24" s="54"/>
      <c r="B24" s="2" t="s">
        <v>23</v>
      </c>
      <c r="C24" s="26">
        <f>'Knowsley S1'!C24+'Knowsley S2'!C24</f>
        <v>243.79312488862968</v>
      </c>
      <c r="D24" s="27">
        <f>'Knowsley S1'!D24+'Knowsley S2'!D24</f>
        <v>42.38710371111334</v>
      </c>
      <c r="E24" s="27">
        <f>'Knowsley S1'!E24+'Knowsley S2'!E24</f>
        <v>0</v>
      </c>
      <c r="F24" s="28">
        <f t="shared" si="2"/>
        <v>286.18022859974303</v>
      </c>
      <c r="H24" s="38">
        <f t="shared" si="1"/>
        <v>6.8217943416861099E-3</v>
      </c>
      <c r="I24" s="39">
        <f t="shared" si="1"/>
        <v>3.4507799760580883E-3</v>
      </c>
      <c r="J24" s="39">
        <f t="shared" si="1"/>
        <v>0</v>
      </c>
      <c r="K24" s="40">
        <f t="shared" si="1"/>
        <v>5.1702750181905829E-3</v>
      </c>
    </row>
    <row r="25" spans="1:11" x14ac:dyDescent="0.25">
      <c r="A25" s="54"/>
      <c r="B25" s="2" t="s">
        <v>24</v>
      </c>
      <c r="C25" s="26">
        <f>'Knowsley S1'!C25+'Knowsley S2'!C25</f>
        <v>658.92130385883092</v>
      </c>
      <c r="D25" s="27">
        <f>'Knowsley S1'!D25+'Knowsley S2'!D25</f>
        <v>127.46634200142822</v>
      </c>
      <c r="E25" s="27">
        <f>'Knowsley S1'!E25+'Knowsley S2'!E25</f>
        <v>0</v>
      </c>
      <c r="F25" s="28">
        <f t="shared" si="2"/>
        <v>786.38764586025911</v>
      </c>
      <c r="H25" s="38">
        <f t="shared" si="1"/>
        <v>1.8437868682039487E-2</v>
      </c>
      <c r="I25" s="39">
        <f t="shared" si="1"/>
        <v>1.0377172821189372E-2</v>
      </c>
      <c r="J25" s="39">
        <f t="shared" si="1"/>
        <v>0</v>
      </c>
      <c r="K25" s="40">
        <f t="shared" si="1"/>
        <v>1.4207272179139812E-2</v>
      </c>
    </row>
    <row r="26" spans="1:11" x14ac:dyDescent="0.25">
      <c r="A26" s="55"/>
      <c r="B26" s="3" t="s">
        <v>25</v>
      </c>
      <c r="C26" s="32">
        <f>'Knowsley S1'!C26+'Knowsley S2'!C26</f>
        <v>91.512235602512888</v>
      </c>
      <c r="D26" s="33">
        <f>'Knowsley S1'!D26+'Knowsley S2'!D26</f>
        <v>12.471086919791752</v>
      </c>
      <c r="E26" s="33">
        <f>'Knowsley S1'!E26+'Knowsley S2'!E26</f>
        <v>0</v>
      </c>
      <c r="F26" s="34">
        <f t="shared" si="2"/>
        <v>103.98332252230463</v>
      </c>
      <c r="H26" s="41">
        <f t="shared" si="1"/>
        <v>2.5606860378587504E-3</v>
      </c>
      <c r="I26" s="42">
        <f t="shared" si="1"/>
        <v>1.0152846798828134E-3</v>
      </c>
      <c r="J26" s="42">
        <f t="shared" si="1"/>
        <v>0</v>
      </c>
      <c r="K26" s="43">
        <f t="shared" si="1"/>
        <v>1.8786146666248367E-3</v>
      </c>
    </row>
    <row r="27" spans="1:11" x14ac:dyDescent="0.25">
      <c r="A27" s="56" t="s">
        <v>26</v>
      </c>
      <c r="B27" s="4" t="s">
        <v>27</v>
      </c>
      <c r="C27" s="26">
        <f>'Knowsley S1'!C27+'Knowsley S2'!C27</f>
        <v>233.98597488361986</v>
      </c>
      <c r="D27" s="27">
        <f>'Knowsley S1'!D27+'Knowsley S2'!D27</f>
        <v>10.137233797507829</v>
      </c>
      <c r="E27" s="27">
        <f>'Knowsley S1'!E27+'Knowsley S2'!E27</f>
        <v>0</v>
      </c>
      <c r="F27" s="28">
        <f t="shared" si="2"/>
        <v>244.12320868112769</v>
      </c>
      <c r="H27" s="38">
        <f t="shared" si="1"/>
        <v>6.5473716710599166E-3</v>
      </c>
      <c r="I27" s="39">
        <f t="shared" si="1"/>
        <v>8.25283171963638E-4</v>
      </c>
      <c r="J27" s="39">
        <f t="shared" si="1"/>
        <v>0</v>
      </c>
      <c r="K27" s="40">
        <f t="shared" si="1"/>
        <v>4.4104518798532199E-3</v>
      </c>
    </row>
    <row r="28" spans="1:11" x14ac:dyDescent="0.25">
      <c r="A28" s="54"/>
      <c r="B28" s="2" t="s">
        <v>28</v>
      </c>
      <c r="C28" s="26">
        <f>'Knowsley S1'!C28+'Knowsley S2'!C28</f>
        <v>1029.4736242386348</v>
      </c>
      <c r="D28" s="27">
        <f>'Knowsley S1'!D28+'Knowsley S2'!D28</f>
        <v>41.599514893080546</v>
      </c>
      <c r="E28" s="27">
        <f>'Knowsley S1'!E28+'Knowsley S2'!E28</f>
        <v>0</v>
      </c>
      <c r="F28" s="28">
        <f t="shared" si="2"/>
        <v>1071.0731391317154</v>
      </c>
      <c r="H28" s="38">
        <f t="shared" si="1"/>
        <v>2.8806625896256981E-2</v>
      </c>
      <c r="I28" s="39">
        <f t="shared" si="1"/>
        <v>3.3866615182092624E-3</v>
      </c>
      <c r="J28" s="39">
        <f t="shared" si="1"/>
        <v>0</v>
      </c>
      <c r="K28" s="40">
        <f t="shared" si="1"/>
        <v>1.9350542561949183E-2</v>
      </c>
    </row>
    <row r="29" spans="1:11" x14ac:dyDescent="0.25">
      <c r="A29" s="54"/>
      <c r="B29" s="2" t="s">
        <v>29</v>
      </c>
      <c r="C29" s="32">
        <f>'Knowsley S1'!C29+'Knowsley S2'!C29</f>
        <v>1281.1932506329667</v>
      </c>
      <c r="D29" s="33">
        <f>'Knowsley S1'!D29+'Knowsley S2'!D29</f>
        <v>65.402912177714541</v>
      </c>
      <c r="E29" s="33">
        <f>'Knowsley S1'!E29+'Knowsley S2'!E29</f>
        <v>1.1445859254746027</v>
      </c>
      <c r="F29" s="34">
        <f t="shared" si="2"/>
        <v>1347.7407487361559</v>
      </c>
      <c r="H29" s="41">
        <f t="shared" si="1"/>
        <v>3.5850218794180752E-2</v>
      </c>
      <c r="I29" s="42">
        <f t="shared" si="1"/>
        <v>5.3245218464777954E-3</v>
      </c>
      <c r="J29" s="42">
        <f t="shared" si="1"/>
        <v>1.5614374042586081E-4</v>
      </c>
      <c r="K29" s="43">
        <f t="shared" si="1"/>
        <v>2.4348957851780383E-2</v>
      </c>
    </row>
    <row r="30" spans="1:11" x14ac:dyDescent="0.25">
      <c r="A30" s="56" t="s">
        <v>30</v>
      </c>
      <c r="B30" s="4" t="s">
        <v>31</v>
      </c>
      <c r="C30" s="26">
        <f>'Knowsley S1'!C30+'Knowsley S2'!C30</f>
        <v>1227.5881390671666</v>
      </c>
      <c r="D30" s="27">
        <f>'Knowsley S1'!D30+'Knowsley S2'!D30</f>
        <v>2657.6258597225406</v>
      </c>
      <c r="E30" s="27">
        <f>'Knowsley S1'!E30+'Knowsley S2'!E30</f>
        <v>0</v>
      </c>
      <c r="F30" s="28">
        <f t="shared" si="2"/>
        <v>3885.2139987897071</v>
      </c>
      <c r="H30" s="38">
        <f t="shared" si="1"/>
        <v>3.4350246032717191E-2</v>
      </c>
      <c r="I30" s="39">
        <f t="shared" si="1"/>
        <v>0.21636019679684368</v>
      </c>
      <c r="J30" s="39">
        <f t="shared" si="1"/>
        <v>0</v>
      </c>
      <c r="K30" s="40">
        <f t="shared" si="1"/>
        <v>7.0192217598517903E-2</v>
      </c>
    </row>
    <row r="31" spans="1:11" x14ac:dyDescent="0.25">
      <c r="A31" s="54"/>
      <c r="B31" s="2" t="s">
        <v>32</v>
      </c>
      <c r="C31" s="26">
        <f>'Knowsley S1'!C31+'Knowsley S2'!C31</f>
        <v>376.17882509405285</v>
      </c>
      <c r="D31" s="27">
        <f>'Knowsley S1'!D31+'Knowsley S2'!D31</f>
        <v>436.06860828916138</v>
      </c>
      <c r="E31" s="27">
        <f>'Knowsley S1'!E31+'Knowsley S2'!E31</f>
        <v>0</v>
      </c>
      <c r="F31" s="28">
        <f t="shared" si="2"/>
        <v>812.24743338321423</v>
      </c>
      <c r="H31" s="38">
        <f t="shared" si="1"/>
        <v>1.0526197494950051E-2</v>
      </c>
      <c r="I31" s="39">
        <f t="shared" si="1"/>
        <v>3.5500817227982095E-2</v>
      </c>
      <c r="J31" s="39">
        <f t="shared" si="1"/>
        <v>0</v>
      </c>
      <c r="K31" s="40">
        <f t="shared" si="1"/>
        <v>1.4674468023031075E-2</v>
      </c>
    </row>
    <row r="32" spans="1:11" x14ac:dyDescent="0.25">
      <c r="A32" s="55"/>
      <c r="B32" s="3" t="s">
        <v>33</v>
      </c>
      <c r="C32" s="32">
        <f>'Knowsley S1'!C32+'Knowsley S2'!C32</f>
        <v>82.905499551187404</v>
      </c>
      <c r="D32" s="33">
        <f>'Knowsley S1'!D32+'Knowsley S2'!D32</f>
        <v>90.594351273960157</v>
      </c>
      <c r="E32" s="33">
        <f>'Knowsley S1'!E32+'Knowsley S2'!E32</f>
        <v>0</v>
      </c>
      <c r="F32" s="34">
        <f t="shared" si="2"/>
        <v>173.49985082514758</v>
      </c>
      <c r="H32" s="41">
        <f t="shared" si="1"/>
        <v>2.3198532279830016E-3</v>
      </c>
      <c r="I32" s="42">
        <f t="shared" si="1"/>
        <v>7.3753841604938227E-3</v>
      </c>
      <c r="J32" s="42">
        <f t="shared" si="1"/>
        <v>0</v>
      </c>
      <c r="K32" s="43">
        <f t="shared" si="1"/>
        <v>3.1345350053363498E-3</v>
      </c>
    </row>
    <row r="33" spans="1:11" x14ac:dyDescent="0.25">
      <c r="A33" s="50" t="s">
        <v>34</v>
      </c>
      <c r="B33" s="4" t="s">
        <v>35</v>
      </c>
      <c r="C33" s="26">
        <f>'Knowsley S1'!C33+'Knowsley S2'!C33</f>
        <v>576.18695208395877</v>
      </c>
      <c r="D33" s="27">
        <f>'Knowsley S1'!D33+'Knowsley S2'!D33</f>
        <v>552.38384208090133</v>
      </c>
      <c r="E33" s="27">
        <f>'Knowsley S1'!E33+'Knowsley S2'!E33</f>
        <v>0</v>
      </c>
      <c r="F33" s="28">
        <f t="shared" si="2"/>
        <v>1128.5707941648602</v>
      </c>
      <c r="H33" s="38">
        <f t="shared" si="1"/>
        <v>1.6122804493667809E-2</v>
      </c>
      <c r="I33" s="39">
        <f t="shared" si="1"/>
        <v>4.497016626429795E-2</v>
      </c>
      <c r="J33" s="39">
        <f t="shared" si="1"/>
        <v>0</v>
      </c>
      <c r="K33" s="40">
        <f t="shared" si="1"/>
        <v>2.0389323930169376E-2</v>
      </c>
    </row>
    <row r="34" spans="1:11" x14ac:dyDescent="0.25">
      <c r="A34" s="51"/>
      <c r="B34" s="2" t="s">
        <v>36</v>
      </c>
      <c r="C34" s="26">
        <f>'Knowsley S1'!C34+'Knowsley S2'!C34</f>
        <v>138.10722081906465</v>
      </c>
      <c r="D34" s="27">
        <f>'Knowsley S1'!D34+'Knowsley S2'!D34</f>
        <v>18.129653953064523</v>
      </c>
      <c r="E34" s="27">
        <f>'Knowsley S1'!E34+'Knowsley S2'!E34</f>
        <v>0</v>
      </c>
      <c r="F34" s="28">
        <f t="shared" si="2"/>
        <v>156.23687477212917</v>
      </c>
      <c r="H34" s="38">
        <f t="shared" si="1"/>
        <v>3.8645021591969843E-3</v>
      </c>
      <c r="I34" s="39">
        <f t="shared" si="1"/>
        <v>1.4759547446431126E-3</v>
      </c>
      <c r="J34" s="39">
        <f t="shared" si="1"/>
        <v>0</v>
      </c>
      <c r="K34" s="40">
        <f t="shared" si="1"/>
        <v>2.8226534534092382E-3</v>
      </c>
    </row>
    <row r="35" spans="1:11" x14ac:dyDescent="0.25">
      <c r="A35" s="51"/>
      <c r="B35" s="2" t="s">
        <v>37</v>
      </c>
      <c r="C35" s="26">
        <f>'Knowsley S1'!C35+'Knowsley S2'!C35</f>
        <v>155.01096428968225</v>
      </c>
      <c r="D35" s="27">
        <f>'Knowsley S1'!D35+'Knowsley S2'!D35</f>
        <v>15.996569180959842</v>
      </c>
      <c r="E35" s="27">
        <f>'Knowsley S1'!E35+'Knowsley S2'!E35</f>
        <v>0</v>
      </c>
      <c r="F35" s="28">
        <f t="shared" si="2"/>
        <v>171.0075334706421</v>
      </c>
      <c r="H35" s="38">
        <f t="shared" si="1"/>
        <v>4.3375009839745522E-3</v>
      </c>
      <c r="I35" s="39">
        <f t="shared" si="1"/>
        <v>1.302298005343811E-3</v>
      </c>
      <c r="J35" s="39">
        <f t="shared" si="1"/>
        <v>0</v>
      </c>
      <c r="K35" s="40">
        <f t="shared" si="1"/>
        <v>3.0895075545636233E-3</v>
      </c>
    </row>
    <row r="36" spans="1:11" x14ac:dyDescent="0.25">
      <c r="A36" s="51"/>
      <c r="B36" s="2" t="s">
        <v>38</v>
      </c>
      <c r="C36" s="26">
        <f>'Knowsley S1'!C36+'Knowsley S2'!C36</f>
        <v>510.90749249526425</v>
      </c>
      <c r="D36" s="27">
        <f>'Knowsley S1'!D36+'Knowsley S2'!D36</f>
        <v>206.25263497680669</v>
      </c>
      <c r="E36" s="27">
        <f>'Knowsley S1'!E36+'Knowsley S2'!E36</f>
        <v>0.44022535595177026</v>
      </c>
      <c r="F36" s="28">
        <f t="shared" si="2"/>
        <v>717.60035282802266</v>
      </c>
      <c r="H36" s="38">
        <f t="shared" si="1"/>
        <v>1.429616131718809E-2</v>
      </c>
      <c r="I36" s="39">
        <f t="shared" si="1"/>
        <v>1.6791250179251472E-2</v>
      </c>
      <c r="J36" s="39">
        <f t="shared" si="1"/>
        <v>6.0055284779177236E-5</v>
      </c>
      <c r="K36" s="40">
        <f t="shared" si="1"/>
        <v>1.2964526569236254E-2</v>
      </c>
    </row>
    <row r="37" spans="1:11" x14ac:dyDescent="0.25">
      <c r="A37" s="51"/>
      <c r="B37" s="2" t="s">
        <v>39</v>
      </c>
      <c r="C37" s="26">
        <f>'Knowsley S1'!C37+'Knowsley S2'!C37</f>
        <v>35.037747851176462</v>
      </c>
      <c r="D37" s="27">
        <f>'Knowsley S1'!D37+'Knowsley S2'!D37</f>
        <v>8.1822166947328938</v>
      </c>
      <c r="E37" s="27">
        <f>'Knowsley S1'!E37+'Knowsley S2'!E37</f>
        <v>0</v>
      </c>
      <c r="F37" s="28">
        <f t="shared" si="2"/>
        <v>43.219964545909356</v>
      </c>
      <c r="H37" s="38">
        <f t="shared" si="1"/>
        <v>9.8042268478969728E-4</v>
      </c>
      <c r="I37" s="39">
        <f t="shared" si="1"/>
        <v>6.6612311429406804E-4</v>
      </c>
      <c r="J37" s="39">
        <f t="shared" si="1"/>
        <v>0</v>
      </c>
      <c r="K37" s="40">
        <f t="shared" si="1"/>
        <v>7.8083347711393396E-4</v>
      </c>
    </row>
    <row r="38" spans="1:11" x14ac:dyDescent="0.25">
      <c r="A38" s="52"/>
      <c r="B38" s="3" t="s">
        <v>40</v>
      </c>
      <c r="C38" s="32">
        <f>'Knowsley S1'!C38+'Knowsley S2'!C38</f>
        <v>31.477294973294967</v>
      </c>
      <c r="D38" s="33">
        <f>'Knowsley S1'!D38+'Knowsley S2'!D38</f>
        <v>21.577378464967268</v>
      </c>
      <c r="E38" s="33">
        <f>'Knowsley S1'!E38+'Knowsley S2'!E38</f>
        <v>0</v>
      </c>
      <c r="F38" s="34">
        <f t="shared" si="2"/>
        <v>53.054673438262235</v>
      </c>
      <c r="H38" s="41">
        <f t="shared" si="1"/>
        <v>8.8079445570297607E-4</v>
      </c>
      <c r="I38" s="42">
        <f t="shared" si="1"/>
        <v>1.7566377276023685E-3</v>
      </c>
      <c r="J38" s="42">
        <f t="shared" si="1"/>
        <v>0</v>
      </c>
      <c r="K38" s="43">
        <f t="shared" si="1"/>
        <v>9.5851224250630509E-4</v>
      </c>
    </row>
    <row r="39" spans="1:11" x14ac:dyDescent="0.25">
      <c r="A39" s="56" t="s">
        <v>41</v>
      </c>
      <c r="B39" s="4" t="s">
        <v>42</v>
      </c>
      <c r="C39" s="26">
        <f>'Knowsley S1'!C39+'Knowsley S2'!C39</f>
        <v>913.68393968169846</v>
      </c>
      <c r="D39" s="27">
        <f>'Knowsley S1'!D39+'Knowsley S2'!D39</f>
        <v>61.81945544794079</v>
      </c>
      <c r="E39" s="27">
        <f>'Knowsley S1'!E39+'Knowsley S2'!E39</f>
        <v>0</v>
      </c>
      <c r="F39" s="28">
        <f t="shared" si="2"/>
        <v>975.50339512963922</v>
      </c>
      <c r="H39" s="38">
        <f t="shared" ref="H39:K70" si="3">C39/C$71</f>
        <v>2.556661075925519E-2</v>
      </c>
      <c r="I39" s="39">
        <f t="shared" si="3"/>
        <v>5.0327887567991128E-3</v>
      </c>
      <c r="J39" s="39">
        <f t="shared" si="3"/>
        <v>0</v>
      </c>
      <c r="K39" s="40">
        <f t="shared" si="3"/>
        <v>1.7623931809254971E-2</v>
      </c>
    </row>
    <row r="40" spans="1:11" x14ac:dyDescent="0.25">
      <c r="A40" s="54"/>
      <c r="B40" s="2" t="s">
        <v>43</v>
      </c>
      <c r="C40" s="26">
        <f>'Knowsley S1'!C40+'Knowsley S2'!C40</f>
        <v>330.77151574698712</v>
      </c>
      <c r="D40" s="27">
        <f>'Knowsley S1'!D40+'Knowsley S2'!D40</f>
        <v>85.979672460452093</v>
      </c>
      <c r="E40" s="27">
        <f>'Knowsley S1'!E40+'Knowsley S2'!E40</f>
        <v>0</v>
      </c>
      <c r="F40" s="28">
        <f t="shared" si="2"/>
        <v>416.75118820743921</v>
      </c>
      <c r="H40" s="38">
        <f t="shared" si="3"/>
        <v>9.255614798590139E-3</v>
      </c>
      <c r="I40" s="39">
        <f t="shared" si="3"/>
        <v>6.9996981651938425E-3</v>
      </c>
      <c r="J40" s="39">
        <f t="shared" si="3"/>
        <v>0</v>
      </c>
      <c r="K40" s="40">
        <f t="shared" si="3"/>
        <v>7.529235222618379E-3</v>
      </c>
    </row>
    <row r="41" spans="1:11" x14ac:dyDescent="0.25">
      <c r="A41" s="55"/>
      <c r="B41" s="3" t="s">
        <v>44</v>
      </c>
      <c r="C41" s="32">
        <f>'Knowsley S1'!C41+'Knowsley S2'!C41</f>
        <v>521.11163821130242</v>
      </c>
      <c r="D41" s="33">
        <f>'Knowsley S1'!D41+'Knowsley S2'!D41</f>
        <v>7.4321562164844908</v>
      </c>
      <c r="E41" s="33">
        <f>'Knowsley S1'!E41+'Knowsley S2'!E41</f>
        <v>9.4191969210255184</v>
      </c>
      <c r="F41" s="34">
        <f t="shared" si="2"/>
        <v>537.96299134881247</v>
      </c>
      <c r="H41" s="41">
        <f t="shared" si="3"/>
        <v>1.4581692681287096E-2</v>
      </c>
      <c r="I41" s="42">
        <f t="shared" si="3"/>
        <v>6.0505987919283303E-4</v>
      </c>
      <c r="J41" s="42">
        <f t="shared" si="3"/>
        <v>1.2849613177331617E-3</v>
      </c>
      <c r="K41" s="43">
        <f t="shared" si="3"/>
        <v>9.7191082294227332E-3</v>
      </c>
    </row>
    <row r="42" spans="1:11" x14ac:dyDescent="0.25">
      <c r="A42" s="56" t="s">
        <v>45</v>
      </c>
      <c r="B42" s="4" t="s">
        <v>46</v>
      </c>
      <c r="C42" s="26">
        <f>'Knowsley S1'!C42+'Knowsley S2'!C42</f>
        <v>174.53892075418941</v>
      </c>
      <c r="D42" s="27">
        <f>'Knowsley S1'!D42+'Knowsley S2'!D42</f>
        <v>49.280380000892023</v>
      </c>
      <c r="E42" s="27">
        <f>'Knowsley S1'!E42+'Knowsley S2'!E42</f>
        <v>0</v>
      </c>
      <c r="F42" s="28">
        <f t="shared" si="2"/>
        <v>223.81930075508143</v>
      </c>
      <c r="H42" s="38">
        <f t="shared" si="3"/>
        <v>4.8839302689477181E-3</v>
      </c>
      <c r="I42" s="39">
        <f t="shared" si="3"/>
        <v>4.0119690573485753E-3</v>
      </c>
      <c r="J42" s="39">
        <f t="shared" si="3"/>
        <v>0</v>
      </c>
      <c r="K42" s="40">
        <f t="shared" si="3"/>
        <v>4.043631333111323E-3</v>
      </c>
    </row>
    <row r="43" spans="1:11" x14ac:dyDescent="0.25">
      <c r="A43" s="55"/>
      <c r="B43" s="3" t="s">
        <v>47</v>
      </c>
      <c r="C43" s="32">
        <f>'Knowsley S1'!C43+'Knowsley S2'!C43</f>
        <v>25.302013814081363</v>
      </c>
      <c r="D43" s="33">
        <f>'Knowsley S1'!D43+'Knowsley S2'!D43</f>
        <v>30.551533730772469</v>
      </c>
      <c r="E43" s="33">
        <f>'Knowsley S1'!E43+'Knowsley S2'!E43</f>
        <v>0</v>
      </c>
      <c r="F43" s="34">
        <f t="shared" si="2"/>
        <v>55.853547544853832</v>
      </c>
      <c r="H43" s="41">
        <f t="shared" si="3"/>
        <v>7.0799836848973508E-4</v>
      </c>
      <c r="I43" s="42">
        <f t="shared" si="3"/>
        <v>2.4872334178466511E-3</v>
      </c>
      <c r="J43" s="42">
        <f t="shared" si="3"/>
        <v>0</v>
      </c>
      <c r="K43" s="43">
        <f t="shared" si="3"/>
        <v>1.0090781007529638E-3</v>
      </c>
    </row>
    <row r="44" spans="1:11" x14ac:dyDescent="0.25">
      <c r="A44" s="50" t="s">
        <v>48</v>
      </c>
      <c r="B44" s="4" t="s">
        <v>49</v>
      </c>
      <c r="C44" s="26">
        <f>'Knowsley S1'!C44+'Knowsley S2'!C44</f>
        <v>266.20491079330338</v>
      </c>
      <c r="D44" s="27">
        <f>'Knowsley S1'!D44+'Knowsley S2'!D44</f>
        <v>45.817991412892916</v>
      </c>
      <c r="E44" s="27">
        <f>'Knowsley S1'!E44+'Knowsley S2'!E44</f>
        <v>0</v>
      </c>
      <c r="F44" s="28">
        <f t="shared" si="2"/>
        <v>312.02290220619631</v>
      </c>
      <c r="H44" s="38">
        <f t="shared" si="3"/>
        <v>7.448918647760888E-3</v>
      </c>
      <c r="I44" s="39">
        <f t="shared" si="3"/>
        <v>3.7300922560877525E-3</v>
      </c>
      <c r="J44" s="39">
        <f t="shared" si="3"/>
        <v>0</v>
      </c>
      <c r="K44" s="40">
        <f t="shared" si="3"/>
        <v>5.6371616735142573E-3</v>
      </c>
    </row>
    <row r="45" spans="1:11" x14ac:dyDescent="0.25">
      <c r="A45" s="51"/>
      <c r="B45" s="2" t="s">
        <v>50</v>
      </c>
      <c r="C45" s="26">
        <f>'Knowsley S1'!C45+'Knowsley S2'!C45</f>
        <v>18.622093297031558</v>
      </c>
      <c r="D45" s="27">
        <f>'Knowsley S1'!D45+'Knowsley S2'!D45</f>
        <v>0</v>
      </c>
      <c r="E45" s="27">
        <f>'Knowsley S1'!E45+'Knowsley S2'!E45</f>
        <v>0</v>
      </c>
      <c r="F45" s="28">
        <f t="shared" si="2"/>
        <v>18.622093297031558</v>
      </c>
      <c r="H45" s="38">
        <f t="shared" si="3"/>
        <v>5.2108151426367641E-4</v>
      </c>
      <c r="I45" s="39">
        <f t="shared" si="3"/>
        <v>0</v>
      </c>
      <c r="J45" s="39">
        <f t="shared" si="3"/>
        <v>0</v>
      </c>
      <c r="K45" s="40">
        <f t="shared" si="3"/>
        <v>3.3643604322756147E-4</v>
      </c>
    </row>
    <row r="46" spans="1:11" x14ac:dyDescent="0.25">
      <c r="A46" s="52"/>
      <c r="B46" s="3" t="s">
        <v>51</v>
      </c>
      <c r="C46" s="32">
        <f>'Knowsley S1'!C46+'Knowsley S2'!C46</f>
        <v>185.81346340153863</v>
      </c>
      <c r="D46" s="33">
        <f>'Knowsley S1'!D46+'Knowsley S2'!D46</f>
        <v>6.7873645243298677</v>
      </c>
      <c r="E46" s="33">
        <f>'Knowsley S1'!E46+'Knowsley S2'!E46</f>
        <v>0</v>
      </c>
      <c r="F46" s="34">
        <f t="shared" si="2"/>
        <v>192.60082792586849</v>
      </c>
      <c r="H46" s="41">
        <f t="shared" si="3"/>
        <v>5.1994133707452816E-3</v>
      </c>
      <c r="I46" s="42">
        <f t="shared" si="3"/>
        <v>5.5256668986854315E-4</v>
      </c>
      <c r="J46" s="42">
        <f t="shared" si="3"/>
        <v>0</v>
      </c>
      <c r="K46" s="43">
        <f t="shared" si="3"/>
        <v>3.4796228026663725E-3</v>
      </c>
    </row>
    <row r="47" spans="1:11" x14ac:dyDescent="0.25">
      <c r="A47" s="50" t="s">
        <v>52</v>
      </c>
      <c r="B47" s="4" t="s">
        <v>53</v>
      </c>
      <c r="C47" s="26">
        <f>'Knowsley S1'!C47+'Knowsley S2'!C47</f>
        <v>8785.8685094921238</v>
      </c>
      <c r="D47" s="27">
        <f>'Knowsley S1'!D47+'Knowsley S2'!D47</f>
        <v>203.99625701154457</v>
      </c>
      <c r="E47" s="27">
        <f>'Knowsley S1'!E47+'Knowsley S2'!E47</f>
        <v>11.146978604763929</v>
      </c>
      <c r="F47" s="28">
        <f t="shared" si="2"/>
        <v>9001.0117451084316</v>
      </c>
      <c r="H47" s="38">
        <f t="shared" si="3"/>
        <v>0.24584527603980391</v>
      </c>
      <c r="I47" s="39">
        <f t="shared" si="3"/>
        <v>1.6607556007693727E-2</v>
      </c>
      <c r="J47" s="39">
        <f t="shared" si="3"/>
        <v>1.5206642813410201E-3</v>
      </c>
      <c r="K47" s="40">
        <f t="shared" si="3"/>
        <v>0.16261677611999759</v>
      </c>
    </row>
    <row r="48" spans="1:11" x14ac:dyDescent="0.25">
      <c r="A48" s="51"/>
      <c r="B48" s="2" t="s">
        <v>54</v>
      </c>
      <c r="C48" s="26">
        <f>'Knowsley S1'!C48+'Knowsley S2'!C48</f>
        <v>4379.0625787701074</v>
      </c>
      <c r="D48" s="27">
        <f>'Knowsley S1'!D48+'Knowsley S2'!D48</f>
        <v>121.52603712852786</v>
      </c>
      <c r="E48" s="27">
        <f>'Knowsley S1'!E48+'Knowsley S2'!E48</f>
        <v>0</v>
      </c>
      <c r="F48" s="28">
        <f t="shared" si="2"/>
        <v>4500.588615898635</v>
      </c>
      <c r="H48" s="38">
        <f t="shared" si="3"/>
        <v>0.1225344821983393</v>
      </c>
      <c r="I48" s="39">
        <f t="shared" si="3"/>
        <v>9.8935661740640508E-3</v>
      </c>
      <c r="J48" s="39">
        <f t="shared" si="3"/>
        <v>0</v>
      </c>
      <c r="K48" s="40">
        <f t="shared" si="3"/>
        <v>8.130988294260709E-2</v>
      </c>
    </row>
    <row r="49" spans="1:11" x14ac:dyDescent="0.25">
      <c r="A49" s="52"/>
      <c r="B49" s="3" t="s">
        <v>55</v>
      </c>
      <c r="C49" s="32">
        <f>'Knowsley S1'!C49+'Knowsley S2'!C49</f>
        <v>74.080985720144199</v>
      </c>
      <c r="D49" s="33">
        <f>'Knowsley S1'!D49+'Knowsley S2'!D49</f>
        <v>0</v>
      </c>
      <c r="E49" s="33">
        <f>'Knowsley S1'!E49+'Knowsley S2'!E49</f>
        <v>0</v>
      </c>
      <c r="F49" s="34">
        <f t="shared" si="2"/>
        <v>74.080985720144199</v>
      </c>
      <c r="H49" s="41">
        <f t="shared" si="3"/>
        <v>2.0729265824992881E-3</v>
      </c>
      <c r="I49" s="42">
        <f t="shared" si="3"/>
        <v>0</v>
      </c>
      <c r="J49" s="42">
        <f t="shared" si="3"/>
        <v>0</v>
      </c>
      <c r="K49" s="43">
        <f t="shared" si="3"/>
        <v>1.3383841073364032E-3</v>
      </c>
    </row>
    <row r="50" spans="1:11" x14ac:dyDescent="0.25">
      <c r="A50" s="50" t="s">
        <v>56</v>
      </c>
      <c r="B50" s="4" t="s">
        <v>57</v>
      </c>
      <c r="C50" s="26">
        <f>'Knowsley S1'!C50+'Knowsley S2'!C50</f>
        <v>360.01378126019614</v>
      </c>
      <c r="D50" s="27">
        <f>'Knowsley S1'!D50+'Knowsley S2'!D50</f>
        <v>4.0723692112477732</v>
      </c>
      <c r="E50" s="27">
        <f>'Knowsley S1'!E50+'Knowsley S2'!E50</f>
        <v>4833.6759311656042</v>
      </c>
      <c r="F50" s="28">
        <f t="shared" si="2"/>
        <v>5197.7620816370481</v>
      </c>
      <c r="H50" s="38">
        <f t="shared" si="3"/>
        <v>1.0073868888024456E-2</v>
      </c>
      <c r="I50" s="39">
        <f t="shared" si="3"/>
        <v>3.3153598379982767E-4</v>
      </c>
      <c r="J50" s="39">
        <f t="shared" si="3"/>
        <v>0.65940723461691764</v>
      </c>
      <c r="K50" s="40">
        <f t="shared" si="3"/>
        <v>9.3905367162078091E-2</v>
      </c>
    </row>
    <row r="51" spans="1:11" x14ac:dyDescent="0.25">
      <c r="A51" s="51"/>
      <c r="B51" s="2" t="s">
        <v>58</v>
      </c>
      <c r="C51" s="26">
        <f>'Knowsley S1'!C51+'Knowsley S2'!C51</f>
        <v>77.664902156035367</v>
      </c>
      <c r="D51" s="27">
        <f>'Knowsley S1'!D51+'Knowsley S2'!D51</f>
        <v>0</v>
      </c>
      <c r="E51" s="27">
        <f>'Knowsley S1'!E51+'Knowsley S2'!E51</f>
        <v>1938.0018305628898</v>
      </c>
      <c r="F51" s="28">
        <f t="shared" si="2"/>
        <v>2015.6667327189252</v>
      </c>
      <c r="H51" s="38">
        <f t="shared" si="3"/>
        <v>2.1732113664717934E-3</v>
      </c>
      <c r="I51" s="39">
        <f t="shared" si="3"/>
        <v>0</v>
      </c>
      <c r="J51" s="39">
        <f t="shared" si="3"/>
        <v>0.26438107270171002</v>
      </c>
      <c r="K51" s="40">
        <f t="shared" si="3"/>
        <v>3.6416042450473647E-2</v>
      </c>
    </row>
    <row r="52" spans="1:11" x14ac:dyDescent="0.25">
      <c r="A52" s="52"/>
      <c r="B52" s="3" t="s">
        <v>59</v>
      </c>
      <c r="C52" s="32">
        <f>'Knowsley S1'!C52+'Knowsley S2'!C52</f>
        <v>140.32591515400824</v>
      </c>
      <c r="D52" s="33">
        <f>'Knowsley S1'!D52+'Knowsley S2'!D52</f>
        <v>0</v>
      </c>
      <c r="E52" s="33">
        <f>'Knowsley S1'!E52+'Knowsley S2'!E52</f>
        <v>426.62925401141433</v>
      </c>
      <c r="F52" s="34">
        <f t="shared" si="2"/>
        <v>566.9551691654226</v>
      </c>
      <c r="H52" s="41">
        <f t="shared" si="3"/>
        <v>3.9265854376609012E-3</v>
      </c>
      <c r="I52" s="42">
        <f t="shared" si="3"/>
        <v>0</v>
      </c>
      <c r="J52" s="42">
        <f t="shared" si="3"/>
        <v>5.8200512529292897E-2</v>
      </c>
      <c r="K52" s="43">
        <f t="shared" si="3"/>
        <v>1.0242895401658899E-2</v>
      </c>
    </row>
    <row r="53" spans="1:11" ht="15.75" x14ac:dyDescent="0.25">
      <c r="A53" s="15" t="s">
        <v>60</v>
      </c>
      <c r="B53" s="5" t="s">
        <v>61</v>
      </c>
      <c r="C53" s="32">
        <f>'Knowsley S1'!C53+'Knowsley S2'!C53</f>
        <v>1091.7799359083856</v>
      </c>
      <c r="D53" s="33">
        <f>'Knowsley S1'!D53+'Knowsley S2'!D53</f>
        <v>0</v>
      </c>
      <c r="E53" s="33">
        <f>'Knowsley S1'!E53+'Knowsley S2'!E53</f>
        <v>0</v>
      </c>
      <c r="F53" s="34">
        <f t="shared" si="2"/>
        <v>1091.7799359083856</v>
      </c>
      <c r="H53" s="41">
        <f t="shared" si="3"/>
        <v>3.0550074751076843E-2</v>
      </c>
      <c r="I53" s="42">
        <f t="shared" si="3"/>
        <v>0</v>
      </c>
      <c r="J53" s="42">
        <f t="shared" si="3"/>
        <v>0</v>
      </c>
      <c r="K53" s="43">
        <f t="shared" si="3"/>
        <v>1.9724641899995708E-2</v>
      </c>
    </row>
    <row r="54" spans="1:11" x14ac:dyDescent="0.25">
      <c r="A54" s="50" t="s">
        <v>62</v>
      </c>
      <c r="B54" s="4" t="s">
        <v>63</v>
      </c>
      <c r="C54" s="26">
        <f>'Knowsley S1'!C54+'Knowsley S2'!C54</f>
        <v>16.337801922621104</v>
      </c>
      <c r="D54" s="27">
        <f>'Knowsley S1'!D54+'Knowsley S2'!D54</f>
        <v>0.51056176348692617</v>
      </c>
      <c r="E54" s="27">
        <f>'Knowsley S1'!E54+'Knowsley S2'!E54</f>
        <v>0</v>
      </c>
      <c r="F54" s="28">
        <f t="shared" si="2"/>
        <v>16.84836368610803</v>
      </c>
      <c r="H54" s="38">
        <f t="shared" si="3"/>
        <v>4.571627061355379E-4</v>
      </c>
      <c r="I54" s="39">
        <f t="shared" si="3"/>
        <v>4.1565385594384458E-5</v>
      </c>
      <c r="J54" s="39">
        <f t="shared" si="3"/>
        <v>0</v>
      </c>
      <c r="K54" s="40">
        <f t="shared" si="3"/>
        <v>3.0439095771884491E-4</v>
      </c>
    </row>
    <row r="55" spans="1:11" x14ac:dyDescent="0.25">
      <c r="A55" s="51"/>
      <c r="B55" s="2" t="s">
        <v>64</v>
      </c>
      <c r="C55" s="26">
        <f>'Knowsley S1'!C55+'Knowsley S2'!C55</f>
        <v>11.492749622188693</v>
      </c>
      <c r="D55" s="27">
        <f>'Knowsley S1'!D55+'Knowsley S2'!D55</f>
        <v>3.5424670171448076</v>
      </c>
      <c r="E55" s="27">
        <f>'Knowsley S1'!E55+'Knowsley S2'!E55</f>
        <v>0</v>
      </c>
      <c r="F55" s="28">
        <f t="shared" si="2"/>
        <v>15.035216639333502</v>
      </c>
      <c r="H55" s="38">
        <f t="shared" si="3"/>
        <v>3.2158894709962587E-4</v>
      </c>
      <c r="I55" s="39">
        <f t="shared" si="3"/>
        <v>2.8839607282260435E-4</v>
      </c>
      <c r="J55" s="39">
        <f t="shared" si="3"/>
        <v>0</v>
      </c>
      <c r="K55" s="40">
        <f t="shared" si="3"/>
        <v>2.7163373711659402E-4</v>
      </c>
    </row>
    <row r="56" spans="1:11" x14ac:dyDescent="0.25">
      <c r="A56" s="51"/>
      <c r="B56" s="2" t="s">
        <v>65</v>
      </c>
      <c r="C56" s="26">
        <f>'Knowsley S1'!C56+'Knowsley S2'!C56</f>
        <v>119.97829015283185</v>
      </c>
      <c r="D56" s="27">
        <f>'Knowsley S1'!D56+'Knowsley S2'!D56</f>
        <v>0.57589759600374657</v>
      </c>
      <c r="E56" s="27">
        <f>'Knowsley S1'!E56+'Knowsley S2'!E56</f>
        <v>0</v>
      </c>
      <c r="F56" s="28">
        <f t="shared" si="2"/>
        <v>120.55418774883559</v>
      </c>
      <c r="H56" s="38">
        <f t="shared" si="3"/>
        <v>3.3572202713413571E-3</v>
      </c>
      <c r="I56" s="39">
        <f t="shared" si="3"/>
        <v>4.6884446413088529E-5</v>
      </c>
      <c r="J56" s="39">
        <f t="shared" si="3"/>
        <v>0</v>
      </c>
      <c r="K56" s="40">
        <f t="shared" si="3"/>
        <v>2.1779921985030574E-3</v>
      </c>
    </row>
    <row r="57" spans="1:11" x14ac:dyDescent="0.25">
      <c r="A57" s="51"/>
      <c r="B57" s="2" t="s">
        <v>66</v>
      </c>
      <c r="C57" s="26">
        <f>'Knowsley S1'!C57+'Knowsley S2'!C57</f>
        <v>24.648104211452651</v>
      </c>
      <c r="D57" s="27">
        <f>'Knowsley S1'!D57+'Knowsley S2'!D57</f>
        <v>0</v>
      </c>
      <c r="E57" s="27">
        <f>'Knowsley S1'!E57+'Knowsley S2'!E57</f>
        <v>0</v>
      </c>
      <c r="F57" s="28">
        <f t="shared" si="2"/>
        <v>24.648104211452651</v>
      </c>
      <c r="H57" s="38">
        <f t="shared" si="3"/>
        <v>6.8970073672007558E-4</v>
      </c>
      <c r="I57" s="39">
        <f t="shared" si="3"/>
        <v>0</v>
      </c>
      <c r="J57" s="39">
        <f t="shared" si="3"/>
        <v>0</v>
      </c>
      <c r="K57" s="40">
        <f t="shared" si="3"/>
        <v>4.4530496769037162E-4</v>
      </c>
    </row>
    <row r="58" spans="1:11" x14ac:dyDescent="0.25">
      <c r="A58" s="51"/>
      <c r="B58" s="2" t="s">
        <v>67</v>
      </c>
      <c r="C58" s="26">
        <f>'Knowsley S1'!C58+'Knowsley S2'!C58</f>
        <v>0</v>
      </c>
      <c r="D58" s="27">
        <f>'Knowsley S1'!D58+'Knowsley S2'!D58</f>
        <v>0</v>
      </c>
      <c r="E58" s="27">
        <f>'Knowsley S1'!E58+'Knowsley S2'!E58</f>
        <v>0</v>
      </c>
      <c r="F58" s="28">
        <f t="shared" si="2"/>
        <v>0</v>
      </c>
      <c r="H58" s="38">
        <f t="shared" si="3"/>
        <v>0</v>
      </c>
      <c r="I58" s="39">
        <f t="shared" si="3"/>
        <v>0</v>
      </c>
      <c r="J58" s="39">
        <f t="shared" si="3"/>
        <v>0</v>
      </c>
      <c r="K58" s="40">
        <f t="shared" si="3"/>
        <v>0</v>
      </c>
    </row>
    <row r="59" spans="1:11" x14ac:dyDescent="0.25">
      <c r="A59" s="52"/>
      <c r="B59" s="3" t="s">
        <v>68</v>
      </c>
      <c r="C59" s="32">
        <f>'Knowsley S1'!C59+'Knowsley S2'!C59</f>
        <v>128.84864748954061</v>
      </c>
      <c r="D59" s="33">
        <f>'Knowsley S1'!D59+'Knowsley S2'!D59</f>
        <v>5.6051580840029898</v>
      </c>
      <c r="E59" s="33">
        <f>'Knowsley S1'!E59+'Knowsley S2'!E59</f>
        <v>0</v>
      </c>
      <c r="F59" s="34">
        <f t="shared" si="2"/>
        <v>134.4538055735436</v>
      </c>
      <c r="H59" s="41">
        <f t="shared" si="3"/>
        <v>3.6054297051223011E-3</v>
      </c>
      <c r="I59" s="42">
        <f t="shared" si="3"/>
        <v>4.5632198441164962E-4</v>
      </c>
      <c r="J59" s="42">
        <f t="shared" si="3"/>
        <v>0</v>
      </c>
      <c r="K59" s="43">
        <f t="shared" si="3"/>
        <v>2.4291096399598391E-3</v>
      </c>
    </row>
    <row r="60" spans="1:11" x14ac:dyDescent="0.25">
      <c r="A60" s="50" t="s">
        <v>69</v>
      </c>
      <c r="B60" s="4" t="s">
        <v>70</v>
      </c>
      <c r="C60" s="26">
        <f>'Knowsley S1'!C60+'Knowsley S2'!C60</f>
        <v>1491.9148125252786</v>
      </c>
      <c r="D60" s="27">
        <f>'Knowsley S1'!D60+'Knowsley S2'!D60</f>
        <v>11.742093847445704</v>
      </c>
      <c r="E60" s="27">
        <f>'Knowsley S1'!E60+'Knowsley S2'!E60</f>
        <v>0</v>
      </c>
      <c r="F60" s="28">
        <f t="shared" si="2"/>
        <v>1503.6569063727243</v>
      </c>
      <c r="H60" s="38">
        <f t="shared" si="3"/>
        <v>4.1746608035037797E-2</v>
      </c>
      <c r="I60" s="39">
        <f t="shared" si="3"/>
        <v>9.5593656509106715E-4</v>
      </c>
      <c r="J60" s="39">
        <f t="shared" si="3"/>
        <v>0</v>
      </c>
      <c r="K60" s="40">
        <f t="shared" si="3"/>
        <v>2.7165817069151693E-2</v>
      </c>
    </row>
    <row r="61" spans="1:11" x14ac:dyDescent="0.25">
      <c r="A61" s="52"/>
      <c r="B61" s="3" t="s">
        <v>71</v>
      </c>
      <c r="C61" s="32">
        <f>'Knowsley S1'!C61+'Knowsley S2'!C61</f>
        <v>254.07321247206121</v>
      </c>
      <c r="D61" s="33">
        <f>'Knowsley S1'!D61+'Knowsley S2'!D61</f>
        <v>18.459742869232233</v>
      </c>
      <c r="E61" s="33">
        <f>'Knowsley S1'!E61+'Knowsley S2'!E61</f>
        <v>0</v>
      </c>
      <c r="F61" s="34">
        <f t="shared" si="2"/>
        <v>272.53295534129347</v>
      </c>
      <c r="H61" s="41">
        <f t="shared" si="3"/>
        <v>7.1094507033686938E-3</v>
      </c>
      <c r="I61" s="42">
        <f t="shared" si="3"/>
        <v>1.5028276404652351E-3</v>
      </c>
      <c r="J61" s="42">
        <f t="shared" si="3"/>
        <v>0</v>
      </c>
      <c r="K61" s="43">
        <f t="shared" si="3"/>
        <v>4.9237165597679749E-3</v>
      </c>
    </row>
    <row r="62" spans="1:11" x14ac:dyDescent="0.25">
      <c r="A62" s="50" t="s">
        <v>72</v>
      </c>
      <c r="B62" s="2" t="s">
        <v>73</v>
      </c>
      <c r="C62" s="26">
        <f>'Knowsley S1'!C62+'Knowsley S2'!C62</f>
        <v>0</v>
      </c>
      <c r="D62" s="27">
        <f>'Knowsley S1'!D62+'Knowsley S2'!D62</f>
        <v>0</v>
      </c>
      <c r="E62" s="27">
        <f>'Knowsley S1'!E62+'Knowsley S2'!E62</f>
        <v>0</v>
      </c>
      <c r="F62" s="28">
        <f t="shared" si="2"/>
        <v>0</v>
      </c>
      <c r="H62" s="38">
        <f t="shared" si="3"/>
        <v>0</v>
      </c>
      <c r="I62" s="39">
        <f t="shared" si="3"/>
        <v>0</v>
      </c>
      <c r="J62" s="39">
        <f t="shared" si="3"/>
        <v>0</v>
      </c>
      <c r="K62" s="40">
        <f t="shared" si="3"/>
        <v>0</v>
      </c>
    </row>
    <row r="63" spans="1:11" x14ac:dyDescent="0.25">
      <c r="A63" s="51"/>
      <c r="B63" s="2" t="s">
        <v>74</v>
      </c>
      <c r="C63" s="26">
        <f>'Knowsley S1'!C63+'Knowsley S2'!C63</f>
        <v>0</v>
      </c>
      <c r="D63" s="27">
        <f>'Knowsley S1'!D63+'Knowsley S2'!D63</f>
        <v>9.3789037063467262</v>
      </c>
      <c r="E63" s="27">
        <f>'Knowsley S1'!E63+'Knowsley S2'!E63</f>
        <v>0</v>
      </c>
      <c r="F63" s="28">
        <f t="shared" si="2"/>
        <v>9.3789037063467262</v>
      </c>
      <c r="H63" s="38">
        <f t="shared" si="3"/>
        <v>0</v>
      </c>
      <c r="I63" s="39">
        <f t="shared" si="3"/>
        <v>7.635466987274414E-4</v>
      </c>
      <c r="J63" s="39">
        <f t="shared" si="3"/>
        <v>0</v>
      </c>
      <c r="K63" s="40">
        <f t="shared" si="3"/>
        <v>1.6944396112968612E-4</v>
      </c>
    </row>
    <row r="64" spans="1:11" x14ac:dyDescent="0.25">
      <c r="A64" s="52"/>
      <c r="B64" s="2" t="s">
        <v>75</v>
      </c>
      <c r="C64" s="32">
        <f>'Knowsley S1'!C64+'Knowsley S2'!C64</f>
        <v>0</v>
      </c>
      <c r="D64" s="33">
        <f>'Knowsley S1'!D64+'Knowsley S2'!D64</f>
        <v>0</v>
      </c>
      <c r="E64" s="33">
        <f>'Knowsley S1'!E64+'Knowsley S2'!E64</f>
        <v>0</v>
      </c>
      <c r="F64" s="34">
        <f t="shared" si="2"/>
        <v>0</v>
      </c>
      <c r="H64" s="41">
        <f t="shared" si="3"/>
        <v>0</v>
      </c>
      <c r="I64" s="42">
        <f t="shared" si="3"/>
        <v>0</v>
      </c>
      <c r="J64" s="42">
        <f t="shared" si="3"/>
        <v>0</v>
      </c>
      <c r="K64" s="43">
        <f t="shared" si="3"/>
        <v>0</v>
      </c>
    </row>
    <row r="65" spans="1:11" x14ac:dyDescent="0.25">
      <c r="A65" s="50" t="s">
        <v>76</v>
      </c>
      <c r="B65" s="4" t="s">
        <v>77</v>
      </c>
      <c r="C65" s="26">
        <f>'Knowsley S1'!C65+'Knowsley S2'!C65</f>
        <v>338.02044853926168</v>
      </c>
      <c r="D65" s="27">
        <f>'Knowsley S1'!D65+'Knowsley S2'!D65</f>
        <v>20.15641586013113</v>
      </c>
      <c r="E65" s="27">
        <f>'Knowsley S1'!E65+'Knowsley S2'!E65</f>
        <v>0</v>
      </c>
      <c r="F65" s="28">
        <f t="shared" si="2"/>
        <v>358.1768643993928</v>
      </c>
      <c r="H65" s="38">
        <f t="shared" si="3"/>
        <v>9.4584536962341627E-3</v>
      </c>
      <c r="I65" s="39">
        <f t="shared" si="3"/>
        <v>1.6409556244580984E-3</v>
      </c>
      <c r="J65" s="39">
        <f t="shared" si="3"/>
        <v>0</v>
      </c>
      <c r="K65" s="40">
        <f t="shared" si="3"/>
        <v>6.4710022182841997E-3</v>
      </c>
    </row>
    <row r="66" spans="1:11" x14ac:dyDescent="0.25">
      <c r="A66" s="51"/>
      <c r="B66" s="2" t="s">
        <v>78</v>
      </c>
      <c r="C66" s="26">
        <f>'Knowsley S1'!C66+'Knowsley S2'!C66</f>
        <v>19.31948457188523</v>
      </c>
      <c r="D66" s="27">
        <f>'Knowsley S1'!D66+'Knowsley S2'!D66</f>
        <v>7.6388880082872612</v>
      </c>
      <c r="E66" s="27">
        <f>'Knowsley S1'!E66+'Knowsley S2'!E66</f>
        <v>0</v>
      </c>
      <c r="F66" s="28">
        <f t="shared" si="2"/>
        <v>26.95837258017249</v>
      </c>
      <c r="H66" s="38">
        <f t="shared" si="3"/>
        <v>5.4059584574825523E-4</v>
      </c>
      <c r="I66" s="39">
        <f t="shared" si="3"/>
        <v>6.2189013804773497E-4</v>
      </c>
      <c r="J66" s="39">
        <f t="shared" si="3"/>
        <v>0</v>
      </c>
      <c r="K66" s="40">
        <f t="shared" si="3"/>
        <v>4.8704343051344178E-4</v>
      </c>
    </row>
    <row r="67" spans="1:11" x14ac:dyDescent="0.25">
      <c r="A67" s="52"/>
      <c r="B67" s="3" t="s">
        <v>79</v>
      </c>
      <c r="C67" s="32">
        <f>'Knowsley S1'!C67+'Knowsley S2'!C67</f>
        <v>730.48425358799909</v>
      </c>
      <c r="D67" s="33">
        <f>'Knowsley S1'!D67+'Knowsley S2'!D67</f>
        <v>98.754871863437685</v>
      </c>
      <c r="E67" s="33">
        <f>'Knowsley S1'!E67+'Knowsley S2'!E67</f>
        <v>0</v>
      </c>
      <c r="F67" s="34">
        <f t="shared" si="2"/>
        <v>829.23912545143673</v>
      </c>
      <c r="H67" s="41">
        <f t="shared" si="3"/>
        <v>2.0440335838403403E-2</v>
      </c>
      <c r="I67" s="42">
        <f t="shared" si="3"/>
        <v>8.0397409713838189E-3</v>
      </c>
      <c r="J67" s="42">
        <f t="shared" si="3"/>
        <v>0</v>
      </c>
      <c r="K67" s="43">
        <f t="shared" si="3"/>
        <v>1.4981448422924419E-2</v>
      </c>
    </row>
    <row r="68" spans="1:11" x14ac:dyDescent="0.25">
      <c r="A68" s="50" t="s">
        <v>80</v>
      </c>
      <c r="B68" s="4" t="s">
        <v>81</v>
      </c>
      <c r="C68" s="26">
        <f>'Knowsley S1'!C68+'Knowsley S2'!C68</f>
        <v>86.726295994920662</v>
      </c>
      <c r="D68" s="27">
        <f>'Knowsley S1'!D68+'Knowsley S2'!D68</f>
        <v>0</v>
      </c>
      <c r="E68" s="27">
        <f>'Knowsley S1'!E68+'Knowsley S2'!E68</f>
        <v>0</v>
      </c>
      <c r="F68" s="28">
        <f t="shared" si="2"/>
        <v>86.726295994920662</v>
      </c>
      <c r="H68" s="38">
        <f t="shared" si="3"/>
        <v>2.4267663641614761E-3</v>
      </c>
      <c r="I68" s="39">
        <f t="shared" si="3"/>
        <v>0</v>
      </c>
      <c r="J68" s="39">
        <f t="shared" si="3"/>
        <v>0</v>
      </c>
      <c r="K68" s="40">
        <f t="shared" si="3"/>
        <v>1.5668406018008992E-3</v>
      </c>
    </row>
    <row r="69" spans="1:11" x14ac:dyDescent="0.25">
      <c r="A69" s="52"/>
      <c r="B69" s="3" t="s">
        <v>82</v>
      </c>
      <c r="C69" s="32">
        <f>'Knowsley S1'!C69+'Knowsley S2'!C69</f>
        <v>569.49957092394027</v>
      </c>
      <c r="D69" s="33">
        <f>'Knowsley S1'!D69+'Knowsley S2'!D69</f>
        <v>55.552075385655129</v>
      </c>
      <c r="E69" s="33">
        <f>'Knowsley S1'!E69+'Knowsley S2'!E69</f>
        <v>10.653453614032838</v>
      </c>
      <c r="F69" s="34">
        <f t="shared" si="2"/>
        <v>635.70509992362827</v>
      </c>
      <c r="H69" s="41">
        <f t="shared" si="3"/>
        <v>1.5935678876491555E-2</v>
      </c>
      <c r="I69" s="42">
        <f t="shared" si="3"/>
        <v>4.5225545646098821E-3</v>
      </c>
      <c r="J69" s="42">
        <f t="shared" si="3"/>
        <v>1.4533378916560887E-3</v>
      </c>
      <c r="K69" s="43">
        <f t="shared" si="3"/>
        <v>1.148496600604936E-2</v>
      </c>
    </row>
    <row r="70" spans="1:11" ht="16.5" thickBot="1" x14ac:dyDescent="0.3">
      <c r="A70" s="16" t="s">
        <v>83</v>
      </c>
      <c r="B70" s="6"/>
      <c r="C70" s="26">
        <f>'Knowsley S1'!C70+'Knowsley S2'!C70</f>
        <v>1087.7329728671148</v>
      </c>
      <c r="D70" s="27">
        <f>'Knowsley S1'!D70+'Knowsley S2'!D70</f>
        <v>69.918509997227659</v>
      </c>
      <c r="E70" s="27">
        <f>'Knowsley S1'!E70+'Knowsley S2'!E70</f>
        <v>0</v>
      </c>
      <c r="F70" s="28">
        <f t="shared" si="2"/>
        <v>1157.6514828643424</v>
      </c>
      <c r="H70" s="38">
        <f t="shared" si="3"/>
        <v>3.0436833044246242E-2</v>
      </c>
      <c r="I70" s="39">
        <f t="shared" si="3"/>
        <v>5.692141550850802E-3</v>
      </c>
      <c r="J70" s="39">
        <f t="shared" si="3"/>
        <v>0</v>
      </c>
      <c r="K70" s="40">
        <f t="shared" si="3"/>
        <v>2.0914710184245646E-2</v>
      </c>
    </row>
    <row r="71" spans="1:11" ht="15.75" thickBot="1" x14ac:dyDescent="0.3">
      <c r="C71" s="29">
        <f>'Knowsley S1'!C71+'Knowsley S2'!C71</f>
        <v>35737.389999999985</v>
      </c>
      <c r="D71" s="30">
        <f>'Knowsley S1'!D71+'Knowsley S2'!D71</f>
        <v>12283.339999999995</v>
      </c>
      <c r="E71" s="30">
        <f>'Knowsley S1'!E71+'Knowsley S2'!E71</f>
        <v>7330.3350000000019</v>
      </c>
      <c r="F71" s="31">
        <f t="shared" si="2"/>
        <v>55351.064999999981</v>
      </c>
      <c r="H71" s="44">
        <f>SUM(H7:H70)</f>
        <v>0.99999999999999989</v>
      </c>
      <c r="I71" s="45">
        <f t="shared" ref="I71:K71" si="4">SUM(I7:I70)</f>
        <v>1.0000000000000004</v>
      </c>
      <c r="J71" s="45">
        <f t="shared" si="4"/>
        <v>1</v>
      </c>
      <c r="K71" s="46">
        <f t="shared" si="4"/>
        <v>0.99999999999999967</v>
      </c>
    </row>
    <row r="79" spans="1:11" x14ac:dyDescent="0.25">
      <c r="A79" s="47" t="s">
        <v>94</v>
      </c>
    </row>
    <row r="80" spans="1:11" ht="46.5" customHeight="1" x14ac:dyDescent="0.25">
      <c r="A80" s="49" t="s">
        <v>95</v>
      </c>
      <c r="B80" s="49"/>
      <c r="C80" s="49"/>
      <c r="D80" s="49"/>
      <c r="E80" s="49"/>
      <c r="F80" s="49"/>
      <c r="G80" s="49"/>
      <c r="H80" s="49"/>
      <c r="I80" s="49"/>
      <c r="J80" s="49"/>
    </row>
    <row r="81" spans="1:10" x14ac:dyDescent="0.25">
      <c r="A81" s="47" t="s">
        <v>96</v>
      </c>
    </row>
    <row r="82" spans="1:10" ht="34.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4.7109375" style="7" bestFit="1" customWidth="1"/>
    <col min="7" max="7" width="9.140625" style="7"/>
    <col min="8" max="11" width="14.28515625" style="7" bestFit="1" customWidth="1"/>
    <col min="12" max="16384" width="9.140625" style="7"/>
  </cols>
  <sheetData>
    <row r="3" spans="1:11" x14ac:dyDescent="0.25">
      <c r="C3" s="9" t="s">
        <v>84</v>
      </c>
      <c r="D3" s="9"/>
      <c r="E3" s="9"/>
      <c r="F3" s="9"/>
      <c r="G3" s="9"/>
      <c r="H3" s="9" t="s">
        <v>85</v>
      </c>
      <c r="I3" s="9"/>
      <c r="J3" s="9"/>
      <c r="K3" s="9"/>
    </row>
    <row r="4" spans="1:11" ht="15.75" thickBot="1" x14ac:dyDescent="0.3">
      <c r="C4" s="9"/>
      <c r="D4" s="9"/>
      <c r="E4" s="9"/>
      <c r="F4" s="9"/>
      <c r="G4" s="9"/>
      <c r="H4" s="9"/>
      <c r="I4" s="9"/>
      <c r="J4" s="9"/>
      <c r="K4" s="9"/>
    </row>
    <row r="5" spans="1:11" ht="15.75" thickBot="1" x14ac:dyDescent="0.3">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H6" s="17" t="s">
        <v>93</v>
      </c>
      <c r="I6" s="18" t="s">
        <v>93</v>
      </c>
      <c r="J6" s="18" t="s">
        <v>93</v>
      </c>
      <c r="K6" s="19" t="s">
        <v>93</v>
      </c>
    </row>
    <row r="7" spans="1:11" x14ac:dyDescent="0.25">
      <c r="A7" s="53" t="s">
        <v>2</v>
      </c>
      <c r="B7" s="1" t="s">
        <v>3</v>
      </c>
      <c r="C7" s="23">
        <v>85.71936664912009</v>
      </c>
      <c r="D7" s="24">
        <v>1125.9746234231443</v>
      </c>
      <c r="E7" s="24">
        <v>0</v>
      </c>
      <c r="F7" s="25">
        <v>1211.6939900722643</v>
      </c>
      <c r="H7" s="35">
        <f t="shared" ref="H7:H38" si="1">C7/C$71</f>
        <v>1.4138616976579913E-3</v>
      </c>
      <c r="I7" s="36">
        <f t="shared" ref="I7:I38" si="2">D7/D$71</f>
        <v>7.6838719905167149E-2</v>
      </c>
      <c r="J7" s="36">
        <f t="shared" ref="J7:J38" si="3">E7/E$71</f>
        <v>0</v>
      </c>
      <c r="K7" s="37">
        <f t="shared" ref="K7:K38" si="4">F7/F$71</f>
        <v>1.5122510038007582E-2</v>
      </c>
    </row>
    <row r="8" spans="1:11" x14ac:dyDescent="0.25">
      <c r="A8" s="54"/>
      <c r="B8" s="2" t="s">
        <v>4</v>
      </c>
      <c r="C8" s="26">
        <v>265.71823268057443</v>
      </c>
      <c r="D8" s="27">
        <v>1992.291451114861</v>
      </c>
      <c r="E8" s="27">
        <v>0</v>
      </c>
      <c r="F8" s="28">
        <v>2258.0096837954356</v>
      </c>
      <c r="H8" s="38">
        <f t="shared" si="1"/>
        <v>4.3827765678002076E-3</v>
      </c>
      <c r="I8" s="39">
        <f t="shared" si="2"/>
        <v>0.13595788181821572</v>
      </c>
      <c r="J8" s="39">
        <f t="shared" si="3"/>
        <v>0</v>
      </c>
      <c r="K8" s="40">
        <f t="shared" si="4"/>
        <v>2.8181021271780279E-2</v>
      </c>
    </row>
    <row r="9" spans="1:11" x14ac:dyDescent="0.25">
      <c r="A9" s="54"/>
      <c r="B9" s="2" t="s">
        <v>5</v>
      </c>
      <c r="C9" s="26">
        <v>2044.5613405998567</v>
      </c>
      <c r="D9" s="27">
        <v>666.9232093829595</v>
      </c>
      <c r="E9" s="27">
        <v>0</v>
      </c>
      <c r="F9" s="28">
        <v>2711.4845499828161</v>
      </c>
      <c r="H9" s="38">
        <f t="shared" si="1"/>
        <v>3.3723148933416498E-2</v>
      </c>
      <c r="I9" s="39">
        <f t="shared" si="2"/>
        <v>4.5512149757192318E-2</v>
      </c>
      <c r="J9" s="39">
        <f t="shared" si="3"/>
        <v>0</v>
      </c>
      <c r="K9" s="40">
        <f t="shared" si="4"/>
        <v>3.3840600564976099E-2</v>
      </c>
    </row>
    <row r="10" spans="1:11" x14ac:dyDescent="0.25">
      <c r="A10" s="55"/>
      <c r="B10" s="3" t="s">
        <v>6</v>
      </c>
      <c r="C10" s="32">
        <v>2947.1912022287843</v>
      </c>
      <c r="D10" s="33">
        <v>103.73710770650001</v>
      </c>
      <c r="E10" s="33">
        <v>0</v>
      </c>
      <c r="F10" s="34">
        <v>3050.9283099352842</v>
      </c>
      <c r="H10" s="41">
        <f t="shared" si="1"/>
        <v>4.8611193938968039E-2</v>
      </c>
      <c r="I10" s="42">
        <f t="shared" si="2"/>
        <v>7.0792239869480415E-3</v>
      </c>
      <c r="J10" s="42">
        <f t="shared" si="3"/>
        <v>0</v>
      </c>
      <c r="K10" s="43">
        <f t="shared" si="4"/>
        <v>3.8077018100491057E-2</v>
      </c>
    </row>
    <row r="11" spans="1:11" x14ac:dyDescent="0.25">
      <c r="A11" s="56" t="s">
        <v>7</v>
      </c>
      <c r="B11" s="4" t="s">
        <v>8</v>
      </c>
      <c r="C11" s="26">
        <v>402.51451012320865</v>
      </c>
      <c r="D11" s="27">
        <v>1004.4101090680271</v>
      </c>
      <c r="E11" s="27">
        <v>0</v>
      </c>
      <c r="F11" s="28">
        <v>1406.9246191912357</v>
      </c>
      <c r="H11" s="38">
        <f t="shared" si="1"/>
        <v>6.6391046838260364E-3</v>
      </c>
      <c r="I11" s="39">
        <f t="shared" si="2"/>
        <v>6.8542918672504546E-2</v>
      </c>
      <c r="J11" s="39">
        <f t="shared" si="3"/>
        <v>0</v>
      </c>
      <c r="K11" s="40">
        <f t="shared" si="4"/>
        <v>1.7559079974615175E-2</v>
      </c>
    </row>
    <row r="12" spans="1:11" x14ac:dyDescent="0.25">
      <c r="A12" s="54"/>
      <c r="B12" s="2" t="s">
        <v>9</v>
      </c>
      <c r="C12" s="26">
        <v>2423.2242956428927</v>
      </c>
      <c r="D12" s="27">
        <v>1464.4925798775037</v>
      </c>
      <c r="E12" s="27">
        <v>0</v>
      </c>
      <c r="F12" s="28">
        <v>3887.7168755203966</v>
      </c>
      <c r="H12" s="38">
        <f t="shared" si="1"/>
        <v>3.9968844269090496E-2</v>
      </c>
      <c r="I12" s="39">
        <f t="shared" si="2"/>
        <v>9.9939850159584065E-2</v>
      </c>
      <c r="J12" s="39">
        <f t="shared" si="3"/>
        <v>0</v>
      </c>
      <c r="K12" s="40">
        <f t="shared" si="4"/>
        <v>4.852053237590323E-2</v>
      </c>
    </row>
    <row r="13" spans="1:11" x14ac:dyDescent="0.25">
      <c r="A13" s="54"/>
      <c r="B13" s="2" t="s">
        <v>10</v>
      </c>
      <c r="C13" s="26">
        <v>195.50317957187031</v>
      </c>
      <c r="D13" s="27">
        <v>34.914314978820052</v>
      </c>
      <c r="E13" s="27">
        <v>0</v>
      </c>
      <c r="F13" s="28">
        <v>230.41749455069035</v>
      </c>
      <c r="H13" s="38">
        <f t="shared" si="1"/>
        <v>3.2246441868671585E-3</v>
      </c>
      <c r="I13" s="39">
        <f t="shared" si="2"/>
        <v>2.3826214317177762E-3</v>
      </c>
      <c r="J13" s="39">
        <f t="shared" si="3"/>
        <v>0</v>
      </c>
      <c r="K13" s="40">
        <f t="shared" si="4"/>
        <v>2.8757185418304835E-3</v>
      </c>
    </row>
    <row r="14" spans="1:11" x14ac:dyDescent="0.25">
      <c r="A14" s="54"/>
      <c r="B14" s="2" t="s">
        <v>11</v>
      </c>
      <c r="C14" s="26">
        <v>123.62307741617539</v>
      </c>
      <c r="D14" s="27">
        <v>210.22164280930778</v>
      </c>
      <c r="E14" s="27">
        <v>0</v>
      </c>
      <c r="F14" s="28">
        <v>333.84472022548317</v>
      </c>
      <c r="H14" s="38">
        <f t="shared" si="1"/>
        <v>2.0390483613907245E-3</v>
      </c>
      <c r="I14" s="39">
        <f t="shared" si="2"/>
        <v>1.434593781582775E-2</v>
      </c>
      <c r="J14" s="39">
        <f t="shared" si="3"/>
        <v>0</v>
      </c>
      <c r="K14" s="40">
        <f t="shared" si="4"/>
        <v>4.1665388902726256E-3</v>
      </c>
    </row>
    <row r="15" spans="1:11" x14ac:dyDescent="0.25">
      <c r="A15" s="54"/>
      <c r="B15" s="2" t="s">
        <v>12</v>
      </c>
      <c r="C15" s="26">
        <v>18.336261349635052</v>
      </c>
      <c r="D15" s="27">
        <v>15.352822826618864</v>
      </c>
      <c r="E15" s="27">
        <v>0</v>
      </c>
      <c r="F15" s="28">
        <v>33.689084176253914</v>
      </c>
      <c r="H15" s="38">
        <f t="shared" si="1"/>
        <v>3.0243967744903708E-4</v>
      </c>
      <c r="I15" s="39">
        <f t="shared" si="2"/>
        <v>1.0477067852042454E-3</v>
      </c>
      <c r="J15" s="39">
        <f t="shared" si="3"/>
        <v>0</v>
      </c>
      <c r="K15" s="40">
        <f t="shared" si="4"/>
        <v>4.2045559175902017E-4</v>
      </c>
    </row>
    <row r="16" spans="1:11" x14ac:dyDescent="0.25">
      <c r="A16" s="55"/>
      <c r="B16" s="3" t="s">
        <v>13</v>
      </c>
      <c r="C16" s="32">
        <v>0</v>
      </c>
      <c r="D16" s="33">
        <v>65.800316897263173</v>
      </c>
      <c r="E16" s="33">
        <v>0</v>
      </c>
      <c r="F16" s="34">
        <v>65.800316897263173</v>
      </c>
      <c r="H16" s="41">
        <f t="shared" si="1"/>
        <v>0</v>
      </c>
      <c r="I16" s="42">
        <f t="shared" si="2"/>
        <v>4.4903428679137995E-3</v>
      </c>
      <c r="J16" s="42">
        <f t="shared" si="3"/>
        <v>0</v>
      </c>
      <c r="K16" s="43">
        <f t="shared" si="4"/>
        <v>8.2121885635794676E-4</v>
      </c>
    </row>
    <row r="17" spans="1:11" x14ac:dyDescent="0.25">
      <c r="A17" s="56" t="s">
        <v>14</v>
      </c>
      <c r="B17" s="4" t="s">
        <v>15</v>
      </c>
      <c r="C17" s="26">
        <v>674.99564553650475</v>
      </c>
      <c r="D17" s="27">
        <v>581.25464027037651</v>
      </c>
      <c r="E17" s="27">
        <v>0</v>
      </c>
      <c r="F17" s="28">
        <v>1256.2502858068813</v>
      </c>
      <c r="H17" s="38">
        <f t="shared" si="1"/>
        <v>1.1133429079294193E-2</v>
      </c>
      <c r="I17" s="39">
        <f t="shared" si="2"/>
        <v>3.9665958333529622E-2</v>
      </c>
      <c r="J17" s="39">
        <f t="shared" si="3"/>
        <v>0</v>
      </c>
      <c r="K17" s="40">
        <f t="shared" si="4"/>
        <v>1.5678593533530238E-2</v>
      </c>
    </row>
    <row r="18" spans="1:11" x14ac:dyDescent="0.25">
      <c r="A18" s="54"/>
      <c r="B18" s="2" t="s">
        <v>16</v>
      </c>
      <c r="C18" s="26">
        <v>57.243157167614662</v>
      </c>
      <c r="D18" s="27">
        <v>57.297181389909092</v>
      </c>
      <c r="E18" s="27">
        <v>0</v>
      </c>
      <c r="F18" s="28">
        <v>114.54033855752375</v>
      </c>
      <c r="H18" s="38">
        <f t="shared" si="1"/>
        <v>9.4417295106248513E-4</v>
      </c>
      <c r="I18" s="39">
        <f t="shared" si="2"/>
        <v>3.9100721993094653E-3</v>
      </c>
      <c r="J18" s="39">
        <f t="shared" si="3"/>
        <v>0</v>
      </c>
      <c r="K18" s="40">
        <f t="shared" si="4"/>
        <v>1.4295172162153225E-3</v>
      </c>
    </row>
    <row r="19" spans="1:11" x14ac:dyDescent="0.25">
      <c r="A19" s="54"/>
      <c r="B19" s="2" t="s">
        <v>17</v>
      </c>
      <c r="C19" s="26">
        <v>287.3256771941779</v>
      </c>
      <c r="D19" s="27">
        <v>208.50562870929514</v>
      </c>
      <c r="E19" s="27">
        <v>0</v>
      </c>
      <c r="F19" s="28">
        <v>495.83130590347304</v>
      </c>
      <c r="H19" s="38">
        <f t="shared" si="1"/>
        <v>4.739171387037569E-3</v>
      </c>
      <c r="I19" s="39">
        <f t="shared" si="2"/>
        <v>1.4228833643103745E-2</v>
      </c>
      <c r="J19" s="39">
        <f t="shared" si="3"/>
        <v>0</v>
      </c>
      <c r="K19" s="40">
        <f t="shared" si="4"/>
        <v>6.1882075524996973E-3</v>
      </c>
    </row>
    <row r="20" spans="1:11" x14ac:dyDescent="0.25">
      <c r="A20" s="54"/>
      <c r="B20" s="2" t="s">
        <v>18</v>
      </c>
      <c r="C20" s="26">
        <v>203.76198816477563</v>
      </c>
      <c r="D20" s="27">
        <v>85.179209842972014</v>
      </c>
      <c r="E20" s="27">
        <v>0</v>
      </c>
      <c r="F20" s="28">
        <v>288.94119800774763</v>
      </c>
      <c r="H20" s="38">
        <f t="shared" si="1"/>
        <v>3.3608655986001089E-3</v>
      </c>
      <c r="I20" s="39">
        <f t="shared" si="2"/>
        <v>5.8127965859208633E-3</v>
      </c>
      <c r="J20" s="39">
        <f t="shared" si="3"/>
        <v>0</v>
      </c>
      <c r="K20" s="40">
        <f t="shared" si="4"/>
        <v>3.6061218451743792E-3</v>
      </c>
    </row>
    <row r="21" spans="1:11" x14ac:dyDescent="0.25">
      <c r="A21" s="55"/>
      <c r="B21" s="3" t="s">
        <v>19</v>
      </c>
      <c r="C21" s="32">
        <v>139.51193318880382</v>
      </c>
      <c r="D21" s="33">
        <v>76.107385094437291</v>
      </c>
      <c r="E21" s="33">
        <v>0</v>
      </c>
      <c r="F21" s="34">
        <v>215.61931828324111</v>
      </c>
      <c r="H21" s="41">
        <f t="shared" si="1"/>
        <v>2.3011203466923331E-3</v>
      </c>
      <c r="I21" s="42">
        <f t="shared" si="2"/>
        <v>5.1937174464974315E-3</v>
      </c>
      <c r="J21" s="42">
        <f t="shared" si="3"/>
        <v>0</v>
      </c>
      <c r="K21" s="43">
        <f t="shared" si="4"/>
        <v>2.6910303524177752E-3</v>
      </c>
    </row>
    <row r="22" spans="1:11" x14ac:dyDescent="0.25">
      <c r="A22" s="56" t="s">
        <v>20</v>
      </c>
      <c r="B22" s="4" t="s">
        <v>21</v>
      </c>
      <c r="C22" s="26">
        <v>1177.1464516749022</v>
      </c>
      <c r="D22" s="27">
        <v>132.70881117978288</v>
      </c>
      <c r="E22" s="27">
        <v>0</v>
      </c>
      <c r="F22" s="28">
        <v>1309.8552628546852</v>
      </c>
      <c r="H22" s="38">
        <f t="shared" si="1"/>
        <v>1.9415942343225912E-2</v>
      </c>
      <c r="I22" s="39">
        <f t="shared" si="2"/>
        <v>9.0563099372435191E-3</v>
      </c>
      <c r="J22" s="39">
        <f t="shared" si="3"/>
        <v>0</v>
      </c>
      <c r="K22" s="40">
        <f t="shared" si="4"/>
        <v>1.6347608821329292E-2</v>
      </c>
    </row>
    <row r="23" spans="1:11" x14ac:dyDescent="0.25">
      <c r="A23" s="54"/>
      <c r="B23" s="2" t="s">
        <v>22</v>
      </c>
      <c r="C23" s="26">
        <v>550.20335565588721</v>
      </c>
      <c r="D23" s="27">
        <v>81.800278687680148</v>
      </c>
      <c r="E23" s="27">
        <v>0</v>
      </c>
      <c r="F23" s="28">
        <v>632.00363434356734</v>
      </c>
      <c r="H23" s="38">
        <f t="shared" si="1"/>
        <v>9.075095639343965E-3</v>
      </c>
      <c r="I23" s="39">
        <f t="shared" si="2"/>
        <v>5.582211687096955E-3</v>
      </c>
      <c r="J23" s="39">
        <f t="shared" si="3"/>
        <v>0</v>
      </c>
      <c r="K23" s="40">
        <f t="shared" si="4"/>
        <v>7.8877021613748127E-3</v>
      </c>
    </row>
    <row r="24" spans="1:11" x14ac:dyDescent="0.25">
      <c r="A24" s="54"/>
      <c r="B24" s="2" t="s">
        <v>23</v>
      </c>
      <c r="C24" s="26">
        <v>463.25957064655887</v>
      </c>
      <c r="D24" s="27">
        <v>57.319851051541924</v>
      </c>
      <c r="E24" s="27">
        <v>0</v>
      </c>
      <c r="F24" s="28">
        <v>520.57942169810076</v>
      </c>
      <c r="H24" s="38">
        <f t="shared" si="1"/>
        <v>7.6410382929185975E-3</v>
      </c>
      <c r="I24" s="39">
        <f t="shared" si="2"/>
        <v>3.911619221546302E-3</v>
      </c>
      <c r="J24" s="39">
        <f t="shared" si="3"/>
        <v>0</v>
      </c>
      <c r="K24" s="40">
        <f t="shared" si="4"/>
        <v>6.4970756599528933E-3</v>
      </c>
    </row>
    <row r="25" spans="1:11" x14ac:dyDescent="0.25">
      <c r="A25" s="54"/>
      <c r="B25" s="2" t="s">
        <v>24</v>
      </c>
      <c r="C25" s="26">
        <v>1393.1746048223429</v>
      </c>
      <c r="D25" s="27">
        <v>237.25006080281443</v>
      </c>
      <c r="E25" s="27">
        <v>0</v>
      </c>
      <c r="F25" s="28">
        <v>1630.4246656251573</v>
      </c>
      <c r="H25" s="38">
        <f t="shared" si="1"/>
        <v>2.2979126992048751E-2</v>
      </c>
      <c r="I25" s="39">
        <f t="shared" si="2"/>
        <v>1.6190410148045099E-2</v>
      </c>
      <c r="J25" s="39">
        <f t="shared" si="3"/>
        <v>0</v>
      </c>
      <c r="K25" s="40">
        <f t="shared" si="4"/>
        <v>2.0348465515341155E-2</v>
      </c>
    </row>
    <row r="26" spans="1:11" x14ac:dyDescent="0.25">
      <c r="A26" s="55"/>
      <c r="B26" s="3" t="s">
        <v>25</v>
      </c>
      <c r="C26" s="32">
        <v>340.09753017330524</v>
      </c>
      <c r="D26" s="33">
        <v>32.864506858818444</v>
      </c>
      <c r="E26" s="33">
        <v>0</v>
      </c>
      <c r="F26" s="34">
        <v>372.9620370321237</v>
      </c>
      <c r="H26" s="41">
        <f t="shared" si="1"/>
        <v>5.6095943096314887E-3</v>
      </c>
      <c r="I26" s="42">
        <f t="shared" si="2"/>
        <v>2.2427384994423566E-3</v>
      </c>
      <c r="J26" s="42">
        <f t="shared" si="3"/>
        <v>0</v>
      </c>
      <c r="K26" s="43">
        <f t="shared" si="4"/>
        <v>4.6547413744931383E-3</v>
      </c>
    </row>
    <row r="27" spans="1:11" x14ac:dyDescent="0.25">
      <c r="A27" s="56" t="s">
        <v>26</v>
      </c>
      <c r="B27" s="4" t="s">
        <v>27</v>
      </c>
      <c r="C27" s="26">
        <v>246.86960916090263</v>
      </c>
      <c r="D27" s="27">
        <v>11.346591841914771</v>
      </c>
      <c r="E27" s="27">
        <v>0</v>
      </c>
      <c r="F27" s="28">
        <v>258.2162010028174</v>
      </c>
      <c r="H27" s="38">
        <f t="shared" si="1"/>
        <v>4.0718859500810545E-3</v>
      </c>
      <c r="I27" s="39">
        <f t="shared" si="2"/>
        <v>7.7431371389930274E-4</v>
      </c>
      <c r="J27" s="39">
        <f t="shared" si="3"/>
        <v>0</v>
      </c>
      <c r="K27" s="40">
        <f t="shared" si="4"/>
        <v>3.2226594533231994E-3</v>
      </c>
    </row>
    <row r="28" spans="1:11" x14ac:dyDescent="0.25">
      <c r="A28" s="54"/>
      <c r="B28" s="2" t="s">
        <v>28</v>
      </c>
      <c r="C28" s="26">
        <v>1508.608560966393</v>
      </c>
      <c r="D28" s="27">
        <v>93.309589827717929</v>
      </c>
      <c r="E28" s="27">
        <v>0</v>
      </c>
      <c r="F28" s="28">
        <v>1601.9181507941109</v>
      </c>
      <c r="H28" s="38">
        <f t="shared" si="1"/>
        <v>2.4883103369630632E-2</v>
      </c>
      <c r="I28" s="39">
        <f t="shared" si="2"/>
        <v>6.3676296855081299E-3</v>
      </c>
      <c r="J28" s="39">
        <f t="shared" si="3"/>
        <v>0</v>
      </c>
      <c r="K28" s="40">
        <f t="shared" si="4"/>
        <v>1.9992690822874946E-2</v>
      </c>
    </row>
    <row r="29" spans="1:11" x14ac:dyDescent="0.25">
      <c r="A29" s="54"/>
      <c r="B29" s="2" t="s">
        <v>29</v>
      </c>
      <c r="C29" s="32">
        <v>2637.7362919853608</v>
      </c>
      <c r="D29" s="33">
        <v>107.38337775052671</v>
      </c>
      <c r="E29" s="33">
        <v>4.5003044654939108</v>
      </c>
      <c r="F29" s="34">
        <v>2749.6199742013814</v>
      </c>
      <c r="H29" s="41">
        <f t="shared" si="1"/>
        <v>4.3507021313237852E-2</v>
      </c>
      <c r="I29" s="42">
        <f t="shared" si="2"/>
        <v>7.3280526166375742E-3</v>
      </c>
      <c r="J29" s="42">
        <f t="shared" si="3"/>
        <v>9.2912005184013426E-4</v>
      </c>
      <c r="K29" s="43">
        <f t="shared" si="4"/>
        <v>3.4316548568576029E-2</v>
      </c>
    </row>
    <row r="30" spans="1:11" x14ac:dyDescent="0.25">
      <c r="A30" s="56" t="s">
        <v>30</v>
      </c>
      <c r="B30" s="4" t="s">
        <v>31</v>
      </c>
      <c r="C30" s="26">
        <v>1588.2253342660408</v>
      </c>
      <c r="D30" s="27">
        <v>3140.3672335907449</v>
      </c>
      <c r="E30" s="27">
        <v>0</v>
      </c>
      <c r="F30" s="28">
        <v>4728.5925678567855</v>
      </c>
      <c r="H30" s="38">
        <f t="shared" si="1"/>
        <v>2.6196308432382305E-2</v>
      </c>
      <c r="I30" s="39">
        <f t="shared" si="2"/>
        <v>0.21430482822752037</v>
      </c>
      <c r="J30" s="39">
        <f t="shared" si="3"/>
        <v>0</v>
      </c>
      <c r="K30" s="40">
        <f t="shared" si="4"/>
        <v>5.9015055912588626E-2</v>
      </c>
    </row>
    <row r="31" spans="1:11" x14ac:dyDescent="0.25">
      <c r="A31" s="54"/>
      <c r="B31" s="2" t="s">
        <v>32</v>
      </c>
      <c r="C31" s="26">
        <v>366.3508296934686</v>
      </c>
      <c r="D31" s="27">
        <v>514.13259829102242</v>
      </c>
      <c r="E31" s="27">
        <v>0</v>
      </c>
      <c r="F31" s="28">
        <v>880.48342798449107</v>
      </c>
      <c r="H31" s="38">
        <f t="shared" si="1"/>
        <v>6.042618211693683E-3</v>
      </c>
      <c r="I31" s="39">
        <f t="shared" si="2"/>
        <v>3.5085418349924478E-2</v>
      </c>
      <c r="J31" s="39">
        <f t="shared" si="3"/>
        <v>0</v>
      </c>
      <c r="K31" s="40">
        <f t="shared" si="4"/>
        <v>1.0988846678360344E-2</v>
      </c>
    </row>
    <row r="32" spans="1:11" x14ac:dyDescent="0.25">
      <c r="A32" s="55"/>
      <c r="B32" s="3" t="s">
        <v>33</v>
      </c>
      <c r="C32" s="32">
        <v>138.53820838657074</v>
      </c>
      <c r="D32" s="33">
        <v>8.8613607282847227</v>
      </c>
      <c r="E32" s="33">
        <v>0</v>
      </c>
      <c r="F32" s="34">
        <v>147.39956911485547</v>
      </c>
      <c r="H32" s="41">
        <f t="shared" si="1"/>
        <v>2.285059656375146E-3</v>
      </c>
      <c r="I32" s="42">
        <f t="shared" si="2"/>
        <v>6.0471666129498138E-4</v>
      </c>
      <c r="J32" s="42">
        <f t="shared" si="3"/>
        <v>0</v>
      </c>
      <c r="K32" s="43">
        <f t="shared" si="4"/>
        <v>1.8396158450901085E-3</v>
      </c>
    </row>
    <row r="33" spans="1:11" x14ac:dyDescent="0.25">
      <c r="A33" s="50" t="s">
        <v>34</v>
      </c>
      <c r="B33" s="4" t="s">
        <v>35</v>
      </c>
      <c r="C33" s="26">
        <v>716.77585807702565</v>
      </c>
      <c r="D33" s="27">
        <v>337.353888321699</v>
      </c>
      <c r="E33" s="27">
        <v>1.6154939106901218</v>
      </c>
      <c r="F33" s="28">
        <v>1055.7452403094146</v>
      </c>
      <c r="H33" s="38">
        <f t="shared" si="1"/>
        <v>1.1822555055607725E-2</v>
      </c>
      <c r="I33" s="39">
        <f t="shared" si="2"/>
        <v>2.3021691958619365E-2</v>
      </c>
      <c r="J33" s="39">
        <f t="shared" si="3"/>
        <v>3.3353027501953537E-4</v>
      </c>
      <c r="K33" s="40">
        <f t="shared" si="4"/>
        <v>1.3176196403520728E-2</v>
      </c>
    </row>
    <row r="34" spans="1:11" x14ac:dyDescent="0.25">
      <c r="A34" s="51"/>
      <c r="B34" s="2" t="s">
        <v>36</v>
      </c>
      <c r="C34" s="26">
        <v>155.70897648684951</v>
      </c>
      <c r="D34" s="27">
        <v>5.4192227067448346</v>
      </c>
      <c r="E34" s="27">
        <v>0</v>
      </c>
      <c r="F34" s="28">
        <v>161.12819919359436</v>
      </c>
      <c r="H34" s="38">
        <f t="shared" si="1"/>
        <v>2.5682756002787751E-3</v>
      </c>
      <c r="I34" s="39">
        <f t="shared" si="2"/>
        <v>3.6981840176943451E-4</v>
      </c>
      <c r="J34" s="39">
        <f t="shared" si="3"/>
        <v>0</v>
      </c>
      <c r="K34" s="40">
        <f t="shared" si="4"/>
        <v>2.0109555957819806E-3</v>
      </c>
    </row>
    <row r="35" spans="1:11" x14ac:dyDescent="0.25">
      <c r="A35" s="51"/>
      <c r="B35" s="2" t="s">
        <v>37</v>
      </c>
      <c r="C35" s="26">
        <v>176.88253936795658</v>
      </c>
      <c r="D35" s="27">
        <v>73.530440085766855</v>
      </c>
      <c r="E35" s="27">
        <v>0</v>
      </c>
      <c r="F35" s="28">
        <v>250.41297945372344</v>
      </c>
      <c r="H35" s="38">
        <f t="shared" si="1"/>
        <v>2.917513943150474E-3</v>
      </c>
      <c r="I35" s="39">
        <f t="shared" si="2"/>
        <v>5.0178616575541016E-3</v>
      </c>
      <c r="J35" s="39">
        <f t="shared" si="3"/>
        <v>0</v>
      </c>
      <c r="K35" s="40">
        <f t="shared" si="4"/>
        <v>3.1252715838018422E-3</v>
      </c>
    </row>
    <row r="36" spans="1:11" x14ac:dyDescent="0.25">
      <c r="A36" s="51"/>
      <c r="B36" s="2" t="s">
        <v>38</v>
      </c>
      <c r="C36" s="26">
        <v>822.16940392105232</v>
      </c>
      <c r="D36" s="27">
        <v>203.41018340211735</v>
      </c>
      <c r="E36" s="27">
        <v>0</v>
      </c>
      <c r="F36" s="28">
        <v>1025.5795873231696</v>
      </c>
      <c r="H36" s="38">
        <f t="shared" si="1"/>
        <v>1.3560924148547827E-2</v>
      </c>
      <c r="I36" s="39">
        <f t="shared" si="2"/>
        <v>1.3881110447033817E-2</v>
      </c>
      <c r="J36" s="39">
        <f t="shared" si="3"/>
        <v>0</v>
      </c>
      <c r="K36" s="40">
        <f t="shared" si="4"/>
        <v>1.2799714887704728E-2</v>
      </c>
    </row>
    <row r="37" spans="1:11" x14ac:dyDescent="0.25">
      <c r="A37" s="51"/>
      <c r="B37" s="2" t="s">
        <v>39</v>
      </c>
      <c r="C37" s="26">
        <v>86.020097033965584</v>
      </c>
      <c r="D37" s="27">
        <v>8.9556305232664766</v>
      </c>
      <c r="E37" s="27">
        <v>0</v>
      </c>
      <c r="F37" s="28">
        <v>94.975727557232062</v>
      </c>
      <c r="H37" s="38">
        <f t="shared" si="1"/>
        <v>1.4188219673038865E-3</v>
      </c>
      <c r="I37" s="39">
        <f t="shared" si="2"/>
        <v>6.1114981726620465E-4</v>
      </c>
      <c r="J37" s="39">
        <f t="shared" si="3"/>
        <v>0</v>
      </c>
      <c r="K37" s="40">
        <f t="shared" si="4"/>
        <v>1.1853416828993741E-3</v>
      </c>
    </row>
    <row r="38" spans="1:11" x14ac:dyDescent="0.25">
      <c r="A38" s="52"/>
      <c r="B38" s="3" t="s">
        <v>40</v>
      </c>
      <c r="C38" s="32">
        <v>16.463820436325967</v>
      </c>
      <c r="D38" s="33">
        <v>0</v>
      </c>
      <c r="E38" s="33">
        <v>0</v>
      </c>
      <c r="F38" s="34">
        <v>16.463820436325967</v>
      </c>
      <c r="H38" s="41">
        <f t="shared" si="1"/>
        <v>2.7155549582305632E-4</v>
      </c>
      <c r="I38" s="42">
        <f t="shared" si="2"/>
        <v>0</v>
      </c>
      <c r="J38" s="42">
        <f t="shared" si="3"/>
        <v>0</v>
      </c>
      <c r="K38" s="43">
        <f t="shared" si="4"/>
        <v>2.0547621086859167E-4</v>
      </c>
    </row>
    <row r="39" spans="1:11" x14ac:dyDescent="0.25">
      <c r="A39" s="56" t="s">
        <v>41</v>
      </c>
      <c r="B39" s="4" t="s">
        <v>42</v>
      </c>
      <c r="C39" s="26">
        <v>1028.9674071308054</v>
      </c>
      <c r="D39" s="27">
        <v>98.433403823216878</v>
      </c>
      <c r="E39" s="27">
        <v>0</v>
      </c>
      <c r="F39" s="28">
        <v>1127.4008109540223</v>
      </c>
      <c r="H39" s="38">
        <f t="shared" ref="H39:H70" si="5">C39/C$71</f>
        <v>1.697186600824746E-2</v>
      </c>
      <c r="I39" s="39">
        <f t="shared" ref="I39:I70" si="6">D39/D$71</f>
        <v>6.7172888165899529E-3</v>
      </c>
      <c r="J39" s="39">
        <f t="shared" ref="J39:J70" si="7">E39/E$71</f>
        <v>0</v>
      </c>
      <c r="K39" s="40">
        <f t="shared" ref="K39:K70" si="8">F39/F$71</f>
        <v>1.4070491576419633E-2</v>
      </c>
    </row>
    <row r="40" spans="1:11" x14ac:dyDescent="0.25">
      <c r="A40" s="54"/>
      <c r="B40" s="2" t="s">
        <v>43</v>
      </c>
      <c r="C40" s="26">
        <v>381.55567215173772</v>
      </c>
      <c r="D40" s="27">
        <v>111.05060538161764</v>
      </c>
      <c r="E40" s="27">
        <v>0</v>
      </c>
      <c r="F40" s="28">
        <v>492.60627753335535</v>
      </c>
      <c r="H40" s="38">
        <f t="shared" si="5"/>
        <v>6.2934080298064068E-3</v>
      </c>
      <c r="I40" s="39">
        <f t="shared" si="6"/>
        <v>7.5783114332325817E-3</v>
      </c>
      <c r="J40" s="39">
        <f t="shared" si="7"/>
        <v>0</v>
      </c>
      <c r="K40" s="40">
        <f t="shared" si="8"/>
        <v>6.1479576838863719E-3</v>
      </c>
    </row>
    <row r="41" spans="1:11" x14ac:dyDescent="0.25">
      <c r="A41" s="55"/>
      <c r="B41" s="3" t="s">
        <v>44</v>
      </c>
      <c r="C41" s="32">
        <v>366.16122917249299</v>
      </c>
      <c r="D41" s="33">
        <v>70.210755280887952</v>
      </c>
      <c r="E41" s="33">
        <v>0</v>
      </c>
      <c r="F41" s="34">
        <v>436.37198445338095</v>
      </c>
      <c r="H41" s="41">
        <f t="shared" si="5"/>
        <v>6.0394909264028258E-3</v>
      </c>
      <c r="I41" s="42">
        <f t="shared" si="6"/>
        <v>4.7913198460521299E-3</v>
      </c>
      <c r="J41" s="42">
        <f t="shared" si="7"/>
        <v>0</v>
      </c>
      <c r="K41" s="43">
        <f t="shared" si="8"/>
        <v>5.4461272972130374E-3</v>
      </c>
    </row>
    <row r="42" spans="1:11" x14ac:dyDescent="0.25">
      <c r="A42" s="56" t="s">
        <v>45</v>
      </c>
      <c r="B42" s="4" t="s">
        <v>46</v>
      </c>
      <c r="C42" s="26">
        <v>815.29740903373738</v>
      </c>
      <c r="D42" s="27">
        <v>352.7575728217173</v>
      </c>
      <c r="E42" s="27">
        <v>0</v>
      </c>
      <c r="F42" s="28">
        <v>1168.0549818554546</v>
      </c>
      <c r="H42" s="38">
        <f t="shared" si="5"/>
        <v>1.3447576946655314E-2</v>
      </c>
      <c r="I42" s="39">
        <f t="shared" si="6"/>
        <v>2.4072869644317235E-2</v>
      </c>
      <c r="J42" s="39">
        <f t="shared" si="7"/>
        <v>0</v>
      </c>
      <c r="K42" s="40">
        <f t="shared" si="8"/>
        <v>1.4577874721488398E-2</v>
      </c>
    </row>
    <row r="43" spans="1:11" x14ac:dyDescent="0.25">
      <c r="A43" s="55"/>
      <c r="B43" s="3" t="s">
        <v>47</v>
      </c>
      <c r="C43" s="32">
        <v>106.86508920274802</v>
      </c>
      <c r="D43" s="33">
        <v>3.7805679261570919</v>
      </c>
      <c r="E43" s="33">
        <v>0</v>
      </c>
      <c r="F43" s="34">
        <v>110.64565712890511</v>
      </c>
      <c r="H43" s="41">
        <f t="shared" si="5"/>
        <v>1.762640840068794E-3</v>
      </c>
      <c r="I43" s="42">
        <f t="shared" si="6"/>
        <v>2.5799338094964773E-4</v>
      </c>
      <c r="J43" s="42">
        <f t="shared" si="7"/>
        <v>0</v>
      </c>
      <c r="K43" s="43">
        <f t="shared" si="8"/>
        <v>1.3809097629460243E-3</v>
      </c>
    </row>
    <row r="44" spans="1:11" x14ac:dyDescent="0.25">
      <c r="A44" s="50" t="s">
        <v>48</v>
      </c>
      <c r="B44" s="4" t="s">
        <v>49</v>
      </c>
      <c r="C44" s="26">
        <v>47.478473738068033</v>
      </c>
      <c r="D44" s="27">
        <v>131.78917338448983</v>
      </c>
      <c r="E44" s="27">
        <v>0</v>
      </c>
      <c r="F44" s="28">
        <v>179.26764712255786</v>
      </c>
      <c r="H44" s="38">
        <f t="shared" si="5"/>
        <v>7.8311352621507379E-4</v>
      </c>
      <c r="I44" s="39">
        <f t="shared" si="6"/>
        <v>8.9935520477700433E-3</v>
      </c>
      <c r="J44" s="39">
        <f t="shared" si="7"/>
        <v>0</v>
      </c>
      <c r="K44" s="40">
        <f t="shared" si="8"/>
        <v>2.2373444246754099E-3</v>
      </c>
    </row>
    <row r="45" spans="1:11" x14ac:dyDescent="0.25">
      <c r="A45" s="51"/>
      <c r="B45" s="2" t="s">
        <v>50</v>
      </c>
      <c r="C45" s="26">
        <v>49.117262507732597</v>
      </c>
      <c r="D45" s="27">
        <v>0</v>
      </c>
      <c r="E45" s="27">
        <v>0</v>
      </c>
      <c r="F45" s="28">
        <v>49.117262507732597</v>
      </c>
      <c r="H45" s="38">
        <f t="shared" si="5"/>
        <v>8.101438317639375E-4</v>
      </c>
      <c r="I45" s="39">
        <f t="shared" si="6"/>
        <v>0</v>
      </c>
      <c r="J45" s="39">
        <f t="shared" si="7"/>
        <v>0</v>
      </c>
      <c r="K45" s="40">
        <f t="shared" si="8"/>
        <v>6.1300650279559545E-4</v>
      </c>
    </row>
    <row r="46" spans="1:11" x14ac:dyDescent="0.25">
      <c r="A46" s="52"/>
      <c r="B46" s="3" t="s">
        <v>51</v>
      </c>
      <c r="C46" s="32">
        <v>129.83448139663508</v>
      </c>
      <c r="D46" s="33">
        <v>51.540554654013377</v>
      </c>
      <c r="E46" s="33">
        <v>0</v>
      </c>
      <c r="F46" s="34">
        <v>181.37503605064848</v>
      </c>
      <c r="H46" s="41">
        <f t="shared" si="5"/>
        <v>2.1414997270500211E-3</v>
      </c>
      <c r="I46" s="42">
        <f t="shared" si="6"/>
        <v>3.5172286838727426E-3</v>
      </c>
      <c r="J46" s="42">
        <f t="shared" si="7"/>
        <v>0</v>
      </c>
      <c r="K46" s="43">
        <f t="shared" si="8"/>
        <v>2.2636456281807074E-3</v>
      </c>
    </row>
    <row r="47" spans="1:11" x14ac:dyDescent="0.25">
      <c r="A47" s="50" t="s">
        <v>52</v>
      </c>
      <c r="B47" s="4" t="s">
        <v>53</v>
      </c>
      <c r="C47" s="26">
        <v>16339.759003582527</v>
      </c>
      <c r="D47" s="27">
        <v>198.26480195164729</v>
      </c>
      <c r="E47" s="27">
        <v>0</v>
      </c>
      <c r="F47" s="28">
        <v>16538.023805534172</v>
      </c>
      <c r="H47" s="38">
        <f t="shared" si="5"/>
        <v>0.26950921719584103</v>
      </c>
      <c r="I47" s="39">
        <f t="shared" si="6"/>
        <v>1.352997951046267E-2</v>
      </c>
      <c r="J47" s="39">
        <f t="shared" si="7"/>
        <v>0</v>
      </c>
      <c r="K47" s="40">
        <f t="shared" si="8"/>
        <v>0.20640230376407442</v>
      </c>
    </row>
    <row r="48" spans="1:11" x14ac:dyDescent="0.25">
      <c r="A48" s="51"/>
      <c r="B48" s="2" t="s">
        <v>54</v>
      </c>
      <c r="C48" s="26">
        <v>8858.8004623266406</v>
      </c>
      <c r="D48" s="27">
        <v>155.21835976395462</v>
      </c>
      <c r="E48" s="27">
        <v>0</v>
      </c>
      <c r="F48" s="28">
        <v>9014.0188220905948</v>
      </c>
      <c r="H48" s="38">
        <f t="shared" si="5"/>
        <v>0.14611772287292224</v>
      </c>
      <c r="I48" s="39">
        <f t="shared" si="6"/>
        <v>1.0592405745151381E-2</v>
      </c>
      <c r="J48" s="39">
        <f t="shared" si="7"/>
        <v>0</v>
      </c>
      <c r="K48" s="40">
        <f t="shared" si="8"/>
        <v>0.11249918810914018</v>
      </c>
    </row>
    <row r="49" spans="1:11" x14ac:dyDescent="0.25">
      <c r="A49" s="52"/>
      <c r="B49" s="3" t="s">
        <v>55</v>
      </c>
      <c r="C49" s="32">
        <v>0</v>
      </c>
      <c r="D49" s="33">
        <v>0</v>
      </c>
      <c r="E49" s="33">
        <v>0</v>
      </c>
      <c r="F49" s="34">
        <v>0</v>
      </c>
      <c r="H49" s="41">
        <f t="shared" si="5"/>
        <v>0</v>
      </c>
      <c r="I49" s="42">
        <f t="shared" si="6"/>
        <v>0</v>
      </c>
      <c r="J49" s="42">
        <f t="shared" si="7"/>
        <v>0</v>
      </c>
      <c r="K49" s="43">
        <f t="shared" si="8"/>
        <v>0</v>
      </c>
    </row>
    <row r="50" spans="1:11" x14ac:dyDescent="0.25">
      <c r="A50" s="50" t="s">
        <v>56</v>
      </c>
      <c r="B50" s="4" t="s">
        <v>57</v>
      </c>
      <c r="C50" s="26">
        <v>119.38823969144852</v>
      </c>
      <c r="D50" s="27">
        <v>8.5785513433394662</v>
      </c>
      <c r="E50" s="27">
        <v>3344.8801420838972</v>
      </c>
      <c r="F50" s="28">
        <v>3472.8469331186852</v>
      </c>
      <c r="H50" s="38">
        <f t="shared" si="5"/>
        <v>1.9691986286074982E-3</v>
      </c>
      <c r="I50" s="39">
        <f t="shared" si="6"/>
        <v>5.854171933813118E-4</v>
      </c>
      <c r="J50" s="39">
        <f t="shared" si="7"/>
        <v>0.69057443442794797</v>
      </c>
      <c r="K50" s="40">
        <f t="shared" si="8"/>
        <v>4.334276066139358E-2</v>
      </c>
    </row>
    <row r="51" spans="1:11" x14ac:dyDescent="0.25">
      <c r="A51" s="51"/>
      <c r="B51" s="2" t="s">
        <v>58</v>
      </c>
      <c r="C51" s="26">
        <v>195.77929464026059</v>
      </c>
      <c r="D51" s="27">
        <v>0</v>
      </c>
      <c r="E51" s="27">
        <v>1230.9140460081192</v>
      </c>
      <c r="F51" s="28">
        <v>1426.6933406483797</v>
      </c>
      <c r="H51" s="38">
        <f t="shared" si="5"/>
        <v>3.2291984496271861E-3</v>
      </c>
      <c r="I51" s="39">
        <f t="shared" si="6"/>
        <v>0</v>
      </c>
      <c r="J51" s="39">
        <f t="shared" si="7"/>
        <v>0.2541310106920277</v>
      </c>
      <c r="K51" s="40">
        <f t="shared" si="8"/>
        <v>1.7805802902288035E-2</v>
      </c>
    </row>
    <row r="52" spans="1:11" x14ac:dyDescent="0.25">
      <c r="A52" s="52"/>
      <c r="B52" s="3" t="s">
        <v>59</v>
      </c>
      <c r="C52" s="32">
        <v>209.43889484586091</v>
      </c>
      <c r="D52" s="33">
        <v>0</v>
      </c>
      <c r="E52" s="33">
        <v>257.90206359945876</v>
      </c>
      <c r="F52" s="34">
        <v>467.34095844531964</v>
      </c>
      <c r="H52" s="41">
        <f t="shared" si="5"/>
        <v>3.4545009254967718E-3</v>
      </c>
      <c r="I52" s="42">
        <f t="shared" si="6"/>
        <v>0</v>
      </c>
      <c r="J52" s="42">
        <f t="shared" si="7"/>
        <v>5.3245726047761545E-2</v>
      </c>
      <c r="K52" s="43">
        <f t="shared" si="8"/>
        <v>5.832634636439799E-3</v>
      </c>
    </row>
    <row r="53" spans="1:11" ht="15.75" x14ac:dyDescent="0.25">
      <c r="A53" s="15" t="s">
        <v>60</v>
      </c>
      <c r="B53" s="5" t="s">
        <v>61</v>
      </c>
      <c r="C53" s="32">
        <v>1.0057921404717265</v>
      </c>
      <c r="D53" s="33">
        <v>150.74368682882081</v>
      </c>
      <c r="E53" s="33">
        <v>0</v>
      </c>
      <c r="F53" s="34">
        <v>151.74947896929254</v>
      </c>
      <c r="H53" s="41">
        <f t="shared" si="5"/>
        <v>1.6589611412312242E-5</v>
      </c>
      <c r="I53" s="42">
        <f t="shared" si="6"/>
        <v>1.0287045275050654E-2</v>
      </c>
      <c r="J53" s="42">
        <f t="shared" si="7"/>
        <v>0</v>
      </c>
      <c r="K53" s="43">
        <f t="shared" si="8"/>
        <v>1.8939047629003137E-3</v>
      </c>
    </row>
    <row r="54" spans="1:11" x14ac:dyDescent="0.25">
      <c r="A54" s="50" t="s">
        <v>62</v>
      </c>
      <c r="B54" s="4" t="s">
        <v>63</v>
      </c>
      <c r="C54" s="26">
        <v>2.9355603579277827</v>
      </c>
      <c r="D54" s="27">
        <v>2.4855055050972279</v>
      </c>
      <c r="E54" s="27">
        <v>0</v>
      </c>
      <c r="F54" s="28">
        <v>5.4210658630250101</v>
      </c>
      <c r="H54" s="38">
        <f t="shared" si="5"/>
        <v>4.8419353915978567E-5</v>
      </c>
      <c r="I54" s="39">
        <f t="shared" si="6"/>
        <v>1.6961577761699247E-4</v>
      </c>
      <c r="J54" s="39">
        <f t="shared" si="7"/>
        <v>0</v>
      </c>
      <c r="K54" s="40">
        <f t="shared" si="8"/>
        <v>6.7657447839125396E-5</v>
      </c>
    </row>
    <row r="55" spans="1:11" x14ac:dyDescent="0.25">
      <c r="A55" s="51"/>
      <c r="B55" s="2" t="s">
        <v>64</v>
      </c>
      <c r="C55" s="26">
        <v>105.33164002005824</v>
      </c>
      <c r="D55" s="27">
        <v>3.4977585412118346</v>
      </c>
      <c r="E55" s="27">
        <v>0</v>
      </c>
      <c r="F55" s="28">
        <v>108.82939856127008</v>
      </c>
      <c r="H55" s="38">
        <f t="shared" si="5"/>
        <v>1.7373480136112121E-3</v>
      </c>
      <c r="I55" s="39">
        <f t="shared" si="6"/>
        <v>2.3869391303597809E-4</v>
      </c>
      <c r="J55" s="39">
        <f t="shared" si="7"/>
        <v>0</v>
      </c>
      <c r="K55" s="40">
        <f t="shared" si="8"/>
        <v>1.3582420030613359E-3</v>
      </c>
    </row>
    <row r="56" spans="1:11" x14ac:dyDescent="0.25">
      <c r="A56" s="51"/>
      <c r="B56" s="2" t="s">
        <v>65</v>
      </c>
      <c r="C56" s="26">
        <v>41.012400851706587</v>
      </c>
      <c r="D56" s="27">
        <v>0</v>
      </c>
      <c r="E56" s="27">
        <v>0</v>
      </c>
      <c r="F56" s="28">
        <v>41.012400851706587</v>
      </c>
      <c r="H56" s="38">
        <f t="shared" si="5"/>
        <v>6.7646163241710268E-4</v>
      </c>
      <c r="I56" s="39">
        <f t="shared" si="6"/>
        <v>0</v>
      </c>
      <c r="J56" s="39">
        <f t="shared" si="7"/>
        <v>0</v>
      </c>
      <c r="K56" s="40">
        <f t="shared" si="8"/>
        <v>5.1185402308196208E-4</v>
      </c>
    </row>
    <row r="57" spans="1:11" x14ac:dyDescent="0.25">
      <c r="A57" s="51"/>
      <c r="B57" s="2" t="s">
        <v>66</v>
      </c>
      <c r="C57" s="26">
        <v>34.459855759035499</v>
      </c>
      <c r="D57" s="27">
        <v>5.844727288868647</v>
      </c>
      <c r="E57" s="27">
        <v>0</v>
      </c>
      <c r="F57" s="28">
        <v>40.304583047904146</v>
      </c>
      <c r="H57" s="38">
        <f t="shared" si="5"/>
        <v>5.6838345952734087E-4</v>
      </c>
      <c r="I57" s="39">
        <f t="shared" si="6"/>
        <v>3.9885567021583882E-4</v>
      </c>
      <c r="J57" s="39">
        <f t="shared" si="7"/>
        <v>0</v>
      </c>
      <c r="K57" s="40">
        <f t="shared" si="8"/>
        <v>5.0302012448150395E-4</v>
      </c>
    </row>
    <row r="58" spans="1:11" x14ac:dyDescent="0.25">
      <c r="A58" s="51"/>
      <c r="B58" s="2" t="s">
        <v>67</v>
      </c>
      <c r="C58" s="26">
        <v>0</v>
      </c>
      <c r="D58" s="27">
        <v>0</v>
      </c>
      <c r="E58" s="27">
        <v>0</v>
      </c>
      <c r="F58" s="28">
        <v>0</v>
      </c>
      <c r="H58" s="38">
        <f t="shared" si="5"/>
        <v>0</v>
      </c>
      <c r="I58" s="39">
        <f t="shared" si="6"/>
        <v>0</v>
      </c>
      <c r="J58" s="39">
        <f t="shared" si="7"/>
        <v>0</v>
      </c>
      <c r="K58" s="40">
        <f t="shared" si="8"/>
        <v>0</v>
      </c>
    </row>
    <row r="59" spans="1:11" x14ac:dyDescent="0.25">
      <c r="A59" s="52"/>
      <c r="B59" s="3" t="s">
        <v>68</v>
      </c>
      <c r="C59" s="32">
        <v>69.109729131687644</v>
      </c>
      <c r="D59" s="33">
        <v>13.197771297445332</v>
      </c>
      <c r="E59" s="33">
        <v>0</v>
      </c>
      <c r="F59" s="34">
        <v>82.307500429132972</v>
      </c>
      <c r="H59" s="41">
        <f t="shared" si="5"/>
        <v>1.1399010839030137E-3</v>
      </c>
      <c r="I59" s="42">
        <f t="shared" si="6"/>
        <v>9.0064183597124892E-4</v>
      </c>
      <c r="J59" s="42">
        <f t="shared" si="7"/>
        <v>0</v>
      </c>
      <c r="K59" s="43">
        <f t="shared" si="8"/>
        <v>1.0272362590233234E-3</v>
      </c>
    </row>
    <row r="60" spans="1:11" x14ac:dyDescent="0.25">
      <c r="A60" s="50" t="s">
        <v>69</v>
      </c>
      <c r="B60" s="4" t="s">
        <v>70</v>
      </c>
      <c r="C60" s="26">
        <v>833.57917060102704</v>
      </c>
      <c r="D60" s="27">
        <v>65.941432418585535</v>
      </c>
      <c r="E60" s="27">
        <v>0</v>
      </c>
      <c r="F60" s="28">
        <v>899.52060301961262</v>
      </c>
      <c r="H60" s="38">
        <f t="shared" si="5"/>
        <v>1.3749117700584486E-2</v>
      </c>
      <c r="I60" s="39">
        <f t="shared" si="6"/>
        <v>4.4999728682633593E-3</v>
      </c>
      <c r="J60" s="39">
        <f t="shared" si="7"/>
        <v>0</v>
      </c>
      <c r="K60" s="40">
        <f t="shared" si="8"/>
        <v>1.1226439563133803E-2</v>
      </c>
    </row>
    <row r="61" spans="1:11" x14ac:dyDescent="0.25">
      <c r="A61" s="52"/>
      <c r="B61" s="3" t="s">
        <v>71</v>
      </c>
      <c r="C61" s="32">
        <v>87.268614437316515</v>
      </c>
      <c r="D61" s="33">
        <v>5.3782663774033832</v>
      </c>
      <c r="E61" s="33">
        <v>0</v>
      </c>
      <c r="F61" s="34">
        <v>92.646880814719893</v>
      </c>
      <c r="H61" s="41">
        <f t="shared" si="5"/>
        <v>1.439415107506182E-3</v>
      </c>
      <c r="I61" s="42">
        <f t="shared" si="6"/>
        <v>3.6702346141008246E-4</v>
      </c>
      <c r="J61" s="42">
        <f t="shared" si="7"/>
        <v>0</v>
      </c>
      <c r="K61" s="43">
        <f t="shared" si="8"/>
        <v>1.1562765818679485E-3</v>
      </c>
    </row>
    <row r="62" spans="1:11" x14ac:dyDescent="0.25">
      <c r="A62" s="50" t="s">
        <v>72</v>
      </c>
      <c r="B62" s="2" t="s">
        <v>73</v>
      </c>
      <c r="C62" s="26">
        <v>7.677619397657276</v>
      </c>
      <c r="D62" s="27">
        <v>0</v>
      </c>
      <c r="E62" s="27">
        <v>0</v>
      </c>
      <c r="F62" s="28">
        <v>7.677619397657276</v>
      </c>
      <c r="H62" s="38">
        <f t="shared" si="5"/>
        <v>1.2663523331871314E-4</v>
      </c>
      <c r="I62" s="39">
        <f t="shared" si="6"/>
        <v>0</v>
      </c>
      <c r="J62" s="39">
        <f t="shared" si="7"/>
        <v>0</v>
      </c>
      <c r="K62" s="40">
        <f t="shared" si="8"/>
        <v>9.5820295685505121E-5</v>
      </c>
    </row>
    <row r="63" spans="1:11" x14ac:dyDescent="0.25">
      <c r="A63" s="51"/>
      <c r="B63" s="2" t="s">
        <v>74</v>
      </c>
      <c r="C63" s="26">
        <v>0</v>
      </c>
      <c r="D63" s="27">
        <v>0</v>
      </c>
      <c r="E63" s="27">
        <v>0</v>
      </c>
      <c r="F63" s="28">
        <v>0</v>
      </c>
      <c r="H63" s="38">
        <f t="shared" si="5"/>
        <v>0</v>
      </c>
      <c r="I63" s="39">
        <f t="shared" si="6"/>
        <v>0</v>
      </c>
      <c r="J63" s="39">
        <f t="shared" si="7"/>
        <v>0</v>
      </c>
      <c r="K63" s="40">
        <f t="shared" si="8"/>
        <v>0</v>
      </c>
    </row>
    <row r="64" spans="1:11" x14ac:dyDescent="0.25">
      <c r="A64" s="52"/>
      <c r="B64" s="2" t="s">
        <v>75</v>
      </c>
      <c r="C64" s="32">
        <v>0</v>
      </c>
      <c r="D64" s="33">
        <v>0</v>
      </c>
      <c r="E64" s="33">
        <v>0</v>
      </c>
      <c r="F64" s="34">
        <v>0</v>
      </c>
      <c r="H64" s="41">
        <f t="shared" si="5"/>
        <v>0</v>
      </c>
      <c r="I64" s="42">
        <f t="shared" si="6"/>
        <v>0</v>
      </c>
      <c r="J64" s="42">
        <f t="shared" si="7"/>
        <v>0</v>
      </c>
      <c r="K64" s="43">
        <f t="shared" si="8"/>
        <v>0</v>
      </c>
    </row>
    <row r="65" spans="1:11" x14ac:dyDescent="0.25">
      <c r="A65" s="50" t="s">
        <v>76</v>
      </c>
      <c r="B65" s="4" t="s">
        <v>77</v>
      </c>
      <c r="C65" s="26">
        <v>147.98706252486019</v>
      </c>
      <c r="D65" s="27">
        <v>108.88161320392399</v>
      </c>
      <c r="E65" s="27">
        <v>0</v>
      </c>
      <c r="F65" s="28">
        <v>256.86867572878418</v>
      </c>
      <c r="H65" s="38">
        <f t="shared" si="5"/>
        <v>2.4409097690756901E-3</v>
      </c>
      <c r="I65" s="39">
        <f t="shared" si="6"/>
        <v>7.4302951467628033E-3</v>
      </c>
      <c r="J65" s="39">
        <f t="shared" si="7"/>
        <v>0</v>
      </c>
      <c r="K65" s="40">
        <f t="shared" si="8"/>
        <v>3.2058417050715793E-3</v>
      </c>
    </row>
    <row r="66" spans="1:11" x14ac:dyDescent="0.25">
      <c r="A66" s="51"/>
      <c r="B66" s="2" t="s">
        <v>78</v>
      </c>
      <c r="C66" s="26">
        <v>0</v>
      </c>
      <c r="D66" s="27">
        <v>0</v>
      </c>
      <c r="E66" s="27">
        <v>0</v>
      </c>
      <c r="F66" s="28">
        <v>0</v>
      </c>
      <c r="H66" s="38">
        <f t="shared" si="5"/>
        <v>0</v>
      </c>
      <c r="I66" s="39">
        <f t="shared" si="6"/>
        <v>0</v>
      </c>
      <c r="J66" s="39">
        <f t="shared" si="7"/>
        <v>0</v>
      </c>
      <c r="K66" s="40">
        <f t="shared" si="8"/>
        <v>0</v>
      </c>
    </row>
    <row r="67" spans="1:11" x14ac:dyDescent="0.25">
      <c r="A67" s="52"/>
      <c r="B67" s="3" t="s">
        <v>79</v>
      </c>
      <c r="C67" s="32">
        <v>1948.1349259939229</v>
      </c>
      <c r="D67" s="33">
        <v>53.780568889700895</v>
      </c>
      <c r="E67" s="33">
        <v>0.80774695534506091</v>
      </c>
      <c r="F67" s="34">
        <v>2002.7232418389688</v>
      </c>
      <c r="H67" s="41">
        <f t="shared" si="5"/>
        <v>3.2132684379334094E-2</v>
      </c>
      <c r="I67" s="42">
        <f t="shared" si="6"/>
        <v>3.6700916550792412E-3</v>
      </c>
      <c r="J67" s="42">
        <f t="shared" si="7"/>
        <v>1.6676513750976769E-4</v>
      </c>
      <c r="K67" s="43">
        <f t="shared" si="8"/>
        <v>2.4994926587243903E-2</v>
      </c>
    </row>
    <row r="68" spans="1:11" x14ac:dyDescent="0.25">
      <c r="A68" s="50" t="s">
        <v>80</v>
      </c>
      <c r="B68" s="4" t="s">
        <v>81</v>
      </c>
      <c r="C68" s="26">
        <v>1042.8013640700385</v>
      </c>
      <c r="D68" s="27">
        <v>0</v>
      </c>
      <c r="E68" s="27">
        <v>0</v>
      </c>
      <c r="F68" s="28">
        <v>1042.8013640700385</v>
      </c>
      <c r="H68" s="38">
        <f t="shared" si="5"/>
        <v>1.7200044337229926E-2</v>
      </c>
      <c r="I68" s="39">
        <f t="shared" si="6"/>
        <v>0</v>
      </c>
      <c r="J68" s="39">
        <f t="shared" si="7"/>
        <v>0</v>
      </c>
      <c r="K68" s="40">
        <f t="shared" si="8"/>
        <v>1.30146507492842E-2</v>
      </c>
    </row>
    <row r="69" spans="1:11" x14ac:dyDescent="0.25">
      <c r="A69" s="52"/>
      <c r="B69" s="3" t="s">
        <v>82</v>
      </c>
      <c r="C69" s="32">
        <v>2978.004322779108</v>
      </c>
      <c r="D69" s="33">
        <v>158.895384214068</v>
      </c>
      <c r="E69" s="33">
        <v>3.0002029769959409</v>
      </c>
      <c r="F69" s="34">
        <v>3139.8999099701718</v>
      </c>
      <c r="H69" s="41">
        <f t="shared" si="5"/>
        <v>4.9119427872960461E-2</v>
      </c>
      <c r="I69" s="42">
        <f t="shared" si="6"/>
        <v>1.0843333115919073E-2</v>
      </c>
      <c r="J69" s="42">
        <f t="shared" si="7"/>
        <v>6.1941336789342284E-4</v>
      </c>
      <c r="K69" s="43">
        <f t="shared" si="8"/>
        <v>3.9187425452222611E-2</v>
      </c>
    </row>
    <row r="70" spans="1:11" ht="16.5" thickBot="1" x14ac:dyDescent="0.3">
      <c r="A70" s="16" t="s">
        <v>83</v>
      </c>
      <c r="B70" s="6"/>
      <c r="C70" s="26">
        <v>2426.6181122455819</v>
      </c>
      <c r="D70" s="27">
        <v>164.99309006139589</v>
      </c>
      <c r="E70" s="27">
        <v>0</v>
      </c>
      <c r="F70" s="28">
        <v>2591.6112023069777</v>
      </c>
      <c r="H70" s="38">
        <f t="shared" si="5"/>
        <v>4.0024822136064939E-2</v>
      </c>
      <c r="I70" s="39">
        <f t="shared" si="6"/>
        <v>1.1259452539856435E-2</v>
      </c>
      <c r="J70" s="39">
        <f t="shared" si="7"/>
        <v>0</v>
      </c>
      <c r="K70" s="40">
        <f t="shared" si="8"/>
        <v>3.234452489044929E-2</v>
      </c>
    </row>
    <row r="71" spans="1:11" ht="15.75" thickBot="1" x14ac:dyDescent="0.3">
      <c r="C71" s="29">
        <v>60627.829999999994</v>
      </c>
      <c r="D71" s="30">
        <v>14653.740000000003</v>
      </c>
      <c r="E71" s="30">
        <v>4843.62</v>
      </c>
      <c r="F71" s="31">
        <v>80125.189999999973</v>
      </c>
      <c r="H71" s="44">
        <f>SUM(H7:H70)</f>
        <v>1</v>
      </c>
      <c r="I71" s="45">
        <f t="shared" ref="I71:K71" si="9">SUM(I7:I70)</f>
        <v>0.99999999999999989</v>
      </c>
      <c r="J71" s="45">
        <f t="shared" si="9"/>
        <v>1.0000000000000002</v>
      </c>
      <c r="K71" s="46">
        <f t="shared" si="9"/>
        <v>1.0000000000000004</v>
      </c>
    </row>
    <row r="79" spans="1:11" x14ac:dyDescent="0.25">
      <c r="A79" s="47" t="s">
        <v>94</v>
      </c>
    </row>
    <row r="80" spans="1:11" ht="45" customHeight="1" x14ac:dyDescent="0.25">
      <c r="A80" s="49" t="s">
        <v>95</v>
      </c>
      <c r="B80" s="49"/>
      <c r="C80" s="49"/>
      <c r="D80" s="49"/>
      <c r="E80" s="49"/>
      <c r="F80" s="49"/>
      <c r="G80" s="49"/>
      <c r="H80" s="49"/>
      <c r="I80" s="49"/>
      <c r="J80" s="49"/>
    </row>
    <row r="81" spans="1:10" x14ac:dyDescent="0.25">
      <c r="A81" s="47" t="s">
        <v>96</v>
      </c>
    </row>
    <row r="82" spans="1:10" ht="31.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60:A61"/>
    <mergeCell ref="A62:A64"/>
    <mergeCell ref="A65:A67"/>
    <mergeCell ref="A68:A69"/>
    <mergeCell ref="A80:J80"/>
    <mergeCell ref="A82:J82"/>
    <mergeCell ref="A84:J84"/>
    <mergeCell ref="A50:A52"/>
    <mergeCell ref="A7:A10"/>
    <mergeCell ref="A11:A16"/>
    <mergeCell ref="A17:A21"/>
    <mergeCell ref="A22:A26"/>
    <mergeCell ref="A27:A29"/>
    <mergeCell ref="A30:A32"/>
    <mergeCell ref="A33:A38"/>
    <mergeCell ref="A39:A41"/>
    <mergeCell ref="A42:A43"/>
    <mergeCell ref="A44:A46"/>
    <mergeCell ref="A47:A49"/>
    <mergeCell ref="A54:A5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4.7109375" style="7" bestFit="1" customWidth="1"/>
    <col min="7" max="7" width="9.140625" style="7"/>
    <col min="8" max="11" width="14.28515625" style="7" bestFit="1" customWidth="1"/>
    <col min="12" max="16384" width="9.140625" style="7"/>
  </cols>
  <sheetData>
    <row r="3" spans="1:11" x14ac:dyDescent="0.25">
      <c r="C3" s="9" t="s">
        <v>84</v>
      </c>
      <c r="D3" s="9"/>
      <c r="E3" s="9"/>
      <c r="F3" s="9"/>
      <c r="G3" s="9"/>
      <c r="H3" s="9" t="s">
        <v>85</v>
      </c>
      <c r="I3" s="9"/>
      <c r="J3" s="9"/>
      <c r="K3" s="9"/>
    </row>
    <row r="4" spans="1:11" ht="15.75" thickBot="1" x14ac:dyDescent="0.3">
      <c r="C4" s="9"/>
      <c r="D4" s="9"/>
      <c r="E4" s="9"/>
      <c r="F4" s="9"/>
      <c r="G4" s="9"/>
      <c r="H4" s="9"/>
      <c r="I4" s="9"/>
      <c r="J4" s="9"/>
      <c r="K4" s="9"/>
    </row>
    <row r="5" spans="1:11" ht="15.75" thickBot="1" x14ac:dyDescent="0.3">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H6" s="17" t="s">
        <v>93</v>
      </c>
      <c r="I6" s="18" t="s">
        <v>93</v>
      </c>
      <c r="J6" s="18" t="s">
        <v>93</v>
      </c>
      <c r="K6" s="19" t="s">
        <v>93</v>
      </c>
    </row>
    <row r="7" spans="1:11" x14ac:dyDescent="0.25">
      <c r="A7" s="53" t="s">
        <v>2</v>
      </c>
      <c r="B7" s="1" t="s">
        <v>3</v>
      </c>
      <c r="C7" s="23">
        <v>178.53190189675112</v>
      </c>
      <c r="D7" s="24">
        <v>1481.8536384271133</v>
      </c>
      <c r="E7" s="24">
        <v>0</v>
      </c>
      <c r="F7" s="25">
        <v>1660.3855403238645</v>
      </c>
      <c r="H7" s="35">
        <f t="shared" ref="H7:K38" si="1">C7/C$71</f>
        <v>2.9723997797112957E-3</v>
      </c>
      <c r="I7" s="36">
        <f t="shared" si="1"/>
        <v>0.10599235223457899</v>
      </c>
      <c r="J7" s="36">
        <f t="shared" si="1"/>
        <v>0</v>
      </c>
      <c r="K7" s="37">
        <f t="shared" si="1"/>
        <v>1.9402029709340535E-2</v>
      </c>
    </row>
    <row r="8" spans="1:11" x14ac:dyDescent="0.25">
      <c r="A8" s="54"/>
      <c r="B8" s="2" t="s">
        <v>4</v>
      </c>
      <c r="C8" s="26">
        <v>580.35921653174523</v>
      </c>
      <c r="D8" s="27">
        <v>1030.1853433080503</v>
      </c>
      <c r="E8" s="27">
        <v>0</v>
      </c>
      <c r="F8" s="28">
        <v>1610.5445598397955</v>
      </c>
      <c r="H8" s="38">
        <f t="shared" si="1"/>
        <v>9.6624725835835149E-3</v>
      </c>
      <c r="I8" s="39">
        <f t="shared" si="1"/>
        <v>7.3685932904080306E-2</v>
      </c>
      <c r="J8" s="39">
        <f t="shared" si="1"/>
        <v>0</v>
      </c>
      <c r="K8" s="40">
        <f t="shared" si="1"/>
        <v>1.8819625104741323E-2</v>
      </c>
    </row>
    <row r="9" spans="1:11" x14ac:dyDescent="0.25">
      <c r="A9" s="54"/>
      <c r="B9" s="2" t="s">
        <v>5</v>
      </c>
      <c r="C9" s="26">
        <v>1694.844283712227</v>
      </c>
      <c r="D9" s="27">
        <v>353.12741335388858</v>
      </c>
      <c r="E9" s="27">
        <v>0</v>
      </c>
      <c r="F9" s="28">
        <v>2047.9716970661157</v>
      </c>
      <c r="H9" s="38">
        <f t="shared" si="1"/>
        <v>2.821767270739442E-2</v>
      </c>
      <c r="I9" s="39">
        <f t="shared" si="1"/>
        <v>2.5258098512090071E-2</v>
      </c>
      <c r="J9" s="39">
        <f t="shared" si="1"/>
        <v>0</v>
      </c>
      <c r="K9" s="40">
        <f t="shared" si="1"/>
        <v>2.3931073082348635E-2</v>
      </c>
    </row>
    <row r="10" spans="1:11" x14ac:dyDescent="0.25">
      <c r="A10" s="55"/>
      <c r="B10" s="3" t="s">
        <v>6</v>
      </c>
      <c r="C10" s="32">
        <v>2070.2074351092765</v>
      </c>
      <c r="D10" s="33">
        <v>82.505898364283937</v>
      </c>
      <c r="E10" s="33">
        <v>0</v>
      </c>
      <c r="F10" s="34">
        <v>2152.7133334735604</v>
      </c>
      <c r="H10" s="41">
        <f t="shared" si="1"/>
        <v>3.44671403749129E-2</v>
      </c>
      <c r="I10" s="42">
        <f t="shared" si="1"/>
        <v>5.9013886487060711E-3</v>
      </c>
      <c r="J10" s="42">
        <f t="shared" si="1"/>
        <v>0</v>
      </c>
      <c r="K10" s="43">
        <f t="shared" si="1"/>
        <v>2.5155005893149795E-2</v>
      </c>
    </row>
    <row r="11" spans="1:11" x14ac:dyDescent="0.25">
      <c r="A11" s="56" t="s">
        <v>7</v>
      </c>
      <c r="B11" s="4" t="s">
        <v>8</v>
      </c>
      <c r="C11" s="26">
        <v>423.99352928557926</v>
      </c>
      <c r="D11" s="27">
        <v>1742.2482257840297</v>
      </c>
      <c r="E11" s="27">
        <v>0</v>
      </c>
      <c r="F11" s="28">
        <v>2166.2417550696091</v>
      </c>
      <c r="H11" s="38">
        <f t="shared" si="1"/>
        <v>7.0591208610790287E-3</v>
      </c>
      <c r="I11" s="39">
        <f t="shared" si="1"/>
        <v>0.12461756197689029</v>
      </c>
      <c r="J11" s="39">
        <f t="shared" si="1"/>
        <v>0</v>
      </c>
      <c r="K11" s="40">
        <f t="shared" si="1"/>
        <v>2.5313088959613879E-2</v>
      </c>
    </row>
    <row r="12" spans="1:11" x14ac:dyDescent="0.25">
      <c r="A12" s="54"/>
      <c r="B12" s="2" t="s">
        <v>9</v>
      </c>
      <c r="C12" s="26">
        <v>1548.8330683634263</v>
      </c>
      <c r="D12" s="27">
        <v>864.24115403554913</v>
      </c>
      <c r="E12" s="27">
        <v>0</v>
      </c>
      <c r="F12" s="28">
        <v>2413.0742223989755</v>
      </c>
      <c r="H12" s="38">
        <f t="shared" si="1"/>
        <v>2.57867138718741E-2</v>
      </c>
      <c r="I12" s="39">
        <f t="shared" si="1"/>
        <v>6.1816464486590762E-2</v>
      </c>
      <c r="J12" s="39">
        <f t="shared" si="1"/>
        <v>0</v>
      </c>
      <c r="K12" s="40">
        <f t="shared" si="1"/>
        <v>2.8197389471782922E-2</v>
      </c>
    </row>
    <row r="13" spans="1:11" x14ac:dyDescent="0.25">
      <c r="A13" s="54"/>
      <c r="B13" s="2" t="s">
        <v>10</v>
      </c>
      <c r="C13" s="26">
        <v>155.64924191770191</v>
      </c>
      <c r="D13" s="27">
        <v>23.526649073652585</v>
      </c>
      <c r="E13" s="27">
        <v>0</v>
      </c>
      <c r="F13" s="28">
        <v>179.17589099135449</v>
      </c>
      <c r="H13" s="38">
        <f t="shared" si="1"/>
        <v>2.59142353536327E-3</v>
      </c>
      <c r="I13" s="39">
        <f t="shared" si="1"/>
        <v>1.6827875647427303E-3</v>
      </c>
      <c r="J13" s="39">
        <f t="shared" si="1"/>
        <v>0</v>
      </c>
      <c r="K13" s="40">
        <f t="shared" si="1"/>
        <v>2.0937161133875812E-3</v>
      </c>
    </row>
    <row r="14" spans="1:11" x14ac:dyDescent="0.25">
      <c r="A14" s="54"/>
      <c r="B14" s="2" t="s">
        <v>11</v>
      </c>
      <c r="C14" s="26">
        <v>42.917866672886056</v>
      </c>
      <c r="D14" s="27">
        <v>15.39531874865745</v>
      </c>
      <c r="E14" s="27">
        <v>0</v>
      </c>
      <c r="F14" s="28">
        <v>58.313185421543508</v>
      </c>
      <c r="H14" s="38">
        <f t="shared" si="1"/>
        <v>7.1454488575347849E-4</v>
      </c>
      <c r="I14" s="39">
        <f t="shared" si="1"/>
        <v>1.1011789594169016E-3</v>
      </c>
      <c r="J14" s="39">
        <f t="shared" si="1"/>
        <v>0</v>
      </c>
      <c r="K14" s="40">
        <f t="shared" si="1"/>
        <v>6.8140448619805961E-4</v>
      </c>
    </row>
    <row r="15" spans="1:11" x14ac:dyDescent="0.25">
      <c r="A15" s="54"/>
      <c r="B15" s="2" t="s">
        <v>12</v>
      </c>
      <c r="C15" s="26">
        <v>1121.9120347698799</v>
      </c>
      <c r="D15" s="27">
        <v>256.51636731917984</v>
      </c>
      <c r="E15" s="27">
        <v>0</v>
      </c>
      <c r="F15" s="28">
        <v>1378.4284020890598</v>
      </c>
      <c r="H15" s="38">
        <f t="shared" si="1"/>
        <v>1.8678852628445156E-2</v>
      </c>
      <c r="I15" s="39">
        <f t="shared" si="1"/>
        <v>1.8347812802678803E-2</v>
      </c>
      <c r="J15" s="39">
        <f t="shared" si="1"/>
        <v>0</v>
      </c>
      <c r="K15" s="40">
        <f t="shared" si="1"/>
        <v>1.6107288433934542E-2</v>
      </c>
    </row>
    <row r="16" spans="1:11" x14ac:dyDescent="0.25">
      <c r="A16" s="55"/>
      <c r="B16" s="3" t="s">
        <v>13</v>
      </c>
      <c r="C16" s="32">
        <v>152.33094973101578</v>
      </c>
      <c r="D16" s="33">
        <v>36.211524380644995</v>
      </c>
      <c r="E16" s="33">
        <v>0</v>
      </c>
      <c r="F16" s="34">
        <v>188.54247411166077</v>
      </c>
      <c r="H16" s="41">
        <f t="shared" si="1"/>
        <v>2.5361768771473745E-3</v>
      </c>
      <c r="I16" s="42">
        <f t="shared" si="1"/>
        <v>2.5900969890510226E-3</v>
      </c>
      <c r="J16" s="42">
        <f t="shared" si="1"/>
        <v>0</v>
      </c>
      <c r="K16" s="43">
        <f t="shared" si="1"/>
        <v>2.2031670328046121E-3</v>
      </c>
    </row>
    <row r="17" spans="1:11" x14ac:dyDescent="0.25">
      <c r="A17" s="56" t="s">
        <v>14</v>
      </c>
      <c r="B17" s="4" t="s">
        <v>15</v>
      </c>
      <c r="C17" s="26">
        <v>977.81827509924437</v>
      </c>
      <c r="D17" s="27">
        <v>514.95421044688453</v>
      </c>
      <c r="E17" s="27">
        <v>0</v>
      </c>
      <c r="F17" s="28">
        <v>1492.7724855461288</v>
      </c>
      <c r="H17" s="38">
        <f t="shared" si="1"/>
        <v>1.6279817750351117E-2</v>
      </c>
      <c r="I17" s="39">
        <f t="shared" si="1"/>
        <v>3.6833062755306886E-2</v>
      </c>
      <c r="J17" s="39">
        <f t="shared" si="1"/>
        <v>0</v>
      </c>
      <c r="K17" s="40">
        <f t="shared" si="1"/>
        <v>1.7443428294492854E-2</v>
      </c>
    </row>
    <row r="18" spans="1:11" x14ac:dyDescent="0.25">
      <c r="A18" s="54"/>
      <c r="B18" s="2" t="s">
        <v>16</v>
      </c>
      <c r="C18" s="26">
        <v>51.504660702930003</v>
      </c>
      <c r="D18" s="27">
        <v>55.726717160633328</v>
      </c>
      <c r="E18" s="27">
        <v>0</v>
      </c>
      <c r="F18" s="28">
        <v>107.23137786356332</v>
      </c>
      <c r="H18" s="38">
        <f t="shared" si="1"/>
        <v>8.5750748466249381E-4</v>
      </c>
      <c r="I18" s="39">
        <f t="shared" si="1"/>
        <v>3.9859576418330121E-3</v>
      </c>
      <c r="J18" s="39">
        <f t="shared" si="1"/>
        <v>0</v>
      </c>
      <c r="K18" s="40">
        <f t="shared" si="1"/>
        <v>1.2530260765078489E-3</v>
      </c>
    </row>
    <row r="19" spans="1:11" x14ac:dyDescent="0.25">
      <c r="A19" s="54"/>
      <c r="B19" s="2" t="s">
        <v>17</v>
      </c>
      <c r="C19" s="26">
        <v>117.3407607624722</v>
      </c>
      <c r="D19" s="27">
        <v>241.2294663081889</v>
      </c>
      <c r="E19" s="27">
        <v>0</v>
      </c>
      <c r="F19" s="28">
        <v>358.57022707066108</v>
      </c>
      <c r="H19" s="38">
        <f t="shared" si="1"/>
        <v>1.953620880839758E-3</v>
      </c>
      <c r="I19" s="39">
        <f t="shared" si="1"/>
        <v>1.7254388624666238E-2</v>
      </c>
      <c r="J19" s="39">
        <f t="shared" si="1"/>
        <v>0</v>
      </c>
      <c r="K19" s="40">
        <f t="shared" si="1"/>
        <v>4.1899848134987734E-3</v>
      </c>
    </row>
    <row r="20" spans="1:11" x14ac:dyDescent="0.25">
      <c r="A20" s="54"/>
      <c r="B20" s="2" t="s">
        <v>18</v>
      </c>
      <c r="C20" s="26">
        <v>161.37295811615058</v>
      </c>
      <c r="D20" s="27">
        <v>439.95917945107004</v>
      </c>
      <c r="E20" s="27">
        <v>0</v>
      </c>
      <c r="F20" s="28">
        <v>601.33213756722057</v>
      </c>
      <c r="H20" s="38">
        <f t="shared" si="1"/>
        <v>2.6867183963189211E-3</v>
      </c>
      <c r="I20" s="39">
        <f t="shared" si="1"/>
        <v>3.1468902938829493E-2</v>
      </c>
      <c r="J20" s="39">
        <f t="shared" si="1"/>
        <v>0</v>
      </c>
      <c r="K20" s="40">
        <f t="shared" si="1"/>
        <v>7.0267198279652318E-3</v>
      </c>
    </row>
    <row r="21" spans="1:11" x14ac:dyDescent="0.25">
      <c r="A21" s="55"/>
      <c r="B21" s="3" t="s">
        <v>19</v>
      </c>
      <c r="C21" s="32">
        <v>46.395022353849463</v>
      </c>
      <c r="D21" s="33">
        <v>14.094305896658231</v>
      </c>
      <c r="E21" s="33">
        <v>0</v>
      </c>
      <c r="F21" s="34">
        <v>60.489328250507697</v>
      </c>
      <c r="H21" s="41">
        <f t="shared" si="1"/>
        <v>7.7243648199096639E-4</v>
      </c>
      <c r="I21" s="42">
        <f t="shared" si="1"/>
        <v>1.0081215825647693E-3</v>
      </c>
      <c r="J21" s="42">
        <f t="shared" si="1"/>
        <v>0</v>
      </c>
      <c r="K21" s="43">
        <f t="shared" si="1"/>
        <v>7.0683327173849263E-4</v>
      </c>
    </row>
    <row r="22" spans="1:11" x14ac:dyDescent="0.25">
      <c r="A22" s="56" t="s">
        <v>20</v>
      </c>
      <c r="B22" s="4" t="s">
        <v>21</v>
      </c>
      <c r="C22" s="26">
        <v>816.72923655524278</v>
      </c>
      <c r="D22" s="27">
        <v>119.15109369559535</v>
      </c>
      <c r="E22" s="27">
        <v>0</v>
      </c>
      <c r="F22" s="28">
        <v>935.88033025083814</v>
      </c>
      <c r="H22" s="38">
        <f t="shared" si="1"/>
        <v>1.3597826366206184E-2</v>
      </c>
      <c r="I22" s="39">
        <f t="shared" si="1"/>
        <v>8.5225047633744715E-3</v>
      </c>
      <c r="J22" s="39">
        <f t="shared" si="1"/>
        <v>0</v>
      </c>
      <c r="K22" s="40">
        <f t="shared" si="1"/>
        <v>1.0936001025624694E-2</v>
      </c>
    </row>
    <row r="23" spans="1:11" x14ac:dyDescent="0.25">
      <c r="A23" s="54"/>
      <c r="B23" s="2" t="s">
        <v>22</v>
      </c>
      <c r="C23" s="26">
        <v>445.16850220323994</v>
      </c>
      <c r="D23" s="27">
        <v>83.373240265616772</v>
      </c>
      <c r="E23" s="27">
        <v>0</v>
      </c>
      <c r="F23" s="28">
        <v>528.54174246885668</v>
      </c>
      <c r="H23" s="38">
        <f t="shared" si="1"/>
        <v>7.4116656117211134E-3</v>
      </c>
      <c r="I23" s="39">
        <f t="shared" si="1"/>
        <v>5.9634268999408276E-3</v>
      </c>
      <c r="J23" s="39">
        <f t="shared" si="1"/>
        <v>0</v>
      </c>
      <c r="K23" s="40">
        <f t="shared" si="1"/>
        <v>6.1761454439112603E-3</v>
      </c>
    </row>
    <row r="24" spans="1:11" x14ac:dyDescent="0.25">
      <c r="A24" s="54"/>
      <c r="B24" s="2" t="s">
        <v>23</v>
      </c>
      <c r="C24" s="26">
        <v>533.91007834117067</v>
      </c>
      <c r="D24" s="27">
        <v>53.016273718968272</v>
      </c>
      <c r="E24" s="27">
        <v>0</v>
      </c>
      <c r="F24" s="28">
        <v>586.92635206013892</v>
      </c>
      <c r="H24" s="38">
        <f t="shared" si="1"/>
        <v>8.8891351203144037E-3</v>
      </c>
      <c r="I24" s="39">
        <f t="shared" si="1"/>
        <v>3.7920881067244013E-3</v>
      </c>
      <c r="J24" s="39">
        <f t="shared" si="1"/>
        <v>0</v>
      </c>
      <c r="K24" s="40">
        <f t="shared" si="1"/>
        <v>6.8583845398006117E-3</v>
      </c>
    </row>
    <row r="25" spans="1:11" x14ac:dyDescent="0.25">
      <c r="A25" s="54"/>
      <c r="B25" s="2" t="s">
        <v>24</v>
      </c>
      <c r="C25" s="26">
        <v>427.31185800554312</v>
      </c>
      <c r="D25" s="27">
        <v>280.20629611823381</v>
      </c>
      <c r="E25" s="27">
        <v>12.670597400850443</v>
      </c>
      <c r="F25" s="28">
        <v>720.18875152462726</v>
      </c>
      <c r="H25" s="38">
        <f t="shared" si="1"/>
        <v>7.1143681275419963E-3</v>
      </c>
      <c r="I25" s="39">
        <f t="shared" si="1"/>
        <v>2.004227925507867E-2</v>
      </c>
      <c r="J25" s="39">
        <f t="shared" si="1"/>
        <v>1.0985479736647413E-3</v>
      </c>
      <c r="K25" s="40">
        <f t="shared" si="1"/>
        <v>8.4155897615731928E-3</v>
      </c>
    </row>
    <row r="26" spans="1:11" x14ac:dyDescent="0.25">
      <c r="A26" s="55"/>
      <c r="B26" s="3" t="s">
        <v>25</v>
      </c>
      <c r="C26" s="32">
        <v>206.86454207182788</v>
      </c>
      <c r="D26" s="33">
        <v>909.84165449812213</v>
      </c>
      <c r="E26" s="33">
        <v>0</v>
      </c>
      <c r="F26" s="34">
        <v>1116.70619656995</v>
      </c>
      <c r="H26" s="41">
        <f t="shared" si="1"/>
        <v>3.4441134203565481E-3</v>
      </c>
      <c r="I26" s="42">
        <f t="shared" si="1"/>
        <v>6.5078125545258034E-2</v>
      </c>
      <c r="J26" s="42">
        <f t="shared" si="1"/>
        <v>0</v>
      </c>
      <c r="K26" s="43">
        <f t="shared" si="1"/>
        <v>1.3048997522725194E-2</v>
      </c>
    </row>
    <row r="27" spans="1:11" x14ac:dyDescent="0.25">
      <c r="A27" s="56" t="s">
        <v>26</v>
      </c>
      <c r="B27" s="4" t="s">
        <v>27</v>
      </c>
      <c r="C27" s="26">
        <v>539.12445033514507</v>
      </c>
      <c r="D27" s="27">
        <v>10.191267340660566</v>
      </c>
      <c r="E27" s="27">
        <v>0</v>
      </c>
      <c r="F27" s="28">
        <v>549.31571767580567</v>
      </c>
      <c r="H27" s="38">
        <f t="shared" si="1"/>
        <v>8.9759498464308928E-3</v>
      </c>
      <c r="I27" s="39">
        <f t="shared" si="1"/>
        <v>7.289494520083716E-4</v>
      </c>
      <c r="J27" s="39">
        <f t="shared" si="1"/>
        <v>0</v>
      </c>
      <c r="K27" s="40">
        <f t="shared" si="1"/>
        <v>6.4188946574871078E-3</v>
      </c>
    </row>
    <row r="28" spans="1:11" x14ac:dyDescent="0.25">
      <c r="A28" s="54"/>
      <c r="B28" s="2" t="s">
        <v>28</v>
      </c>
      <c r="C28" s="26">
        <v>875.21406028707474</v>
      </c>
      <c r="D28" s="27">
        <v>67.114498329036138</v>
      </c>
      <c r="E28" s="27">
        <v>0</v>
      </c>
      <c r="F28" s="28">
        <v>942.32855861611085</v>
      </c>
      <c r="H28" s="38">
        <f t="shared" si="1"/>
        <v>1.4571547450953754E-2</v>
      </c>
      <c r="I28" s="39">
        <f t="shared" si="1"/>
        <v>4.8004899825929426E-3</v>
      </c>
      <c r="J28" s="39">
        <f t="shared" si="1"/>
        <v>0</v>
      </c>
      <c r="K28" s="40">
        <f t="shared" si="1"/>
        <v>1.1011350223312377E-2</v>
      </c>
    </row>
    <row r="29" spans="1:11" x14ac:dyDescent="0.25">
      <c r="A29" s="54"/>
      <c r="B29" s="2" t="s">
        <v>29</v>
      </c>
      <c r="C29" s="32">
        <v>1880.681235955075</v>
      </c>
      <c r="D29" s="33">
        <v>62.882287846629048</v>
      </c>
      <c r="E29" s="33">
        <v>0</v>
      </c>
      <c r="F29" s="34">
        <v>1943.5635238017039</v>
      </c>
      <c r="H29" s="41">
        <f t="shared" si="1"/>
        <v>3.1311695176433674E-2</v>
      </c>
      <c r="I29" s="42">
        <f t="shared" si="1"/>
        <v>4.4977732145197406E-3</v>
      </c>
      <c r="J29" s="42">
        <f t="shared" si="1"/>
        <v>0</v>
      </c>
      <c r="K29" s="43">
        <f t="shared" si="1"/>
        <v>2.2711036873662452E-2</v>
      </c>
    </row>
    <row r="30" spans="1:11" x14ac:dyDescent="0.25">
      <c r="A30" s="56" t="s">
        <v>30</v>
      </c>
      <c r="B30" s="4" t="s">
        <v>31</v>
      </c>
      <c r="C30" s="26">
        <v>1306.1852187335328</v>
      </c>
      <c r="D30" s="27">
        <v>2695.0776438907405</v>
      </c>
      <c r="E30" s="27">
        <v>0</v>
      </c>
      <c r="F30" s="28">
        <v>4001.2628626242731</v>
      </c>
      <c r="H30" s="38">
        <f t="shared" si="1"/>
        <v>2.1746839725434841E-2</v>
      </c>
      <c r="I30" s="39">
        <f t="shared" si="1"/>
        <v>0.19277046769208106</v>
      </c>
      <c r="J30" s="39">
        <f t="shared" si="1"/>
        <v>0</v>
      </c>
      <c r="K30" s="40">
        <f t="shared" si="1"/>
        <v>4.6755779937938127E-2</v>
      </c>
    </row>
    <row r="31" spans="1:11" x14ac:dyDescent="0.25">
      <c r="A31" s="54"/>
      <c r="B31" s="2" t="s">
        <v>32</v>
      </c>
      <c r="C31" s="26">
        <v>434.20060752153535</v>
      </c>
      <c r="D31" s="27">
        <v>523.4904744908755</v>
      </c>
      <c r="E31" s="27">
        <v>0</v>
      </c>
      <c r="F31" s="28">
        <v>957.69108201241079</v>
      </c>
      <c r="H31" s="38">
        <f t="shared" si="1"/>
        <v>7.2290597727117396E-3</v>
      </c>
      <c r="I31" s="39">
        <f t="shared" si="1"/>
        <v>3.7443635002022441E-2</v>
      </c>
      <c r="J31" s="39">
        <f t="shared" si="1"/>
        <v>0</v>
      </c>
      <c r="K31" s="40">
        <f t="shared" si="1"/>
        <v>1.1190865238413816E-2</v>
      </c>
    </row>
    <row r="32" spans="1:11" x14ac:dyDescent="0.25">
      <c r="A32" s="55"/>
      <c r="B32" s="3" t="s">
        <v>33</v>
      </c>
      <c r="C32" s="32">
        <v>165.11200037209557</v>
      </c>
      <c r="D32" s="33">
        <v>119.04267595792875</v>
      </c>
      <c r="E32" s="33">
        <v>0</v>
      </c>
      <c r="F32" s="34">
        <v>284.1546763300243</v>
      </c>
      <c r="H32" s="41">
        <f t="shared" si="1"/>
        <v>2.7489701746275927E-3</v>
      </c>
      <c r="I32" s="42">
        <f t="shared" si="1"/>
        <v>8.5147499819701288E-3</v>
      </c>
      <c r="J32" s="42">
        <f t="shared" si="1"/>
        <v>0</v>
      </c>
      <c r="K32" s="43">
        <f t="shared" si="1"/>
        <v>3.3204200701048075E-3</v>
      </c>
    </row>
    <row r="33" spans="1:11" x14ac:dyDescent="0.25">
      <c r="A33" s="50" t="s">
        <v>34</v>
      </c>
      <c r="B33" s="4" t="s">
        <v>35</v>
      </c>
      <c r="C33" s="26">
        <v>547.1733144711925</v>
      </c>
      <c r="D33" s="27">
        <v>334.14346748846663</v>
      </c>
      <c r="E33" s="27">
        <v>0</v>
      </c>
      <c r="F33" s="28">
        <v>881.31678195965912</v>
      </c>
      <c r="H33" s="38">
        <f t="shared" si="1"/>
        <v>9.1099563838101319E-3</v>
      </c>
      <c r="I33" s="39">
        <f t="shared" si="1"/>
        <v>2.3900236288189373E-2</v>
      </c>
      <c r="J33" s="39">
        <f t="shared" si="1"/>
        <v>0</v>
      </c>
      <c r="K33" s="40">
        <f t="shared" si="1"/>
        <v>1.0298412008325736E-2</v>
      </c>
    </row>
    <row r="34" spans="1:11" x14ac:dyDescent="0.25">
      <c r="A34" s="51"/>
      <c r="B34" s="2" t="s">
        <v>36</v>
      </c>
      <c r="C34" s="26">
        <v>132.12043180110783</v>
      </c>
      <c r="D34" s="27">
        <v>39.789309723642852</v>
      </c>
      <c r="E34" s="27">
        <v>0</v>
      </c>
      <c r="F34" s="28">
        <v>171.90974152475067</v>
      </c>
      <c r="H34" s="38">
        <f t="shared" si="1"/>
        <v>2.1996894572270317E-3</v>
      </c>
      <c r="I34" s="39">
        <f t="shared" si="1"/>
        <v>2.8460047753943872E-3</v>
      </c>
      <c r="J34" s="39">
        <f t="shared" si="1"/>
        <v>0</v>
      </c>
      <c r="K34" s="40">
        <f t="shared" si="1"/>
        <v>2.0088092984341956E-3</v>
      </c>
    </row>
    <row r="35" spans="1:11" x14ac:dyDescent="0.25">
      <c r="A35" s="51"/>
      <c r="B35" s="2" t="s">
        <v>37</v>
      </c>
      <c r="C35" s="26">
        <v>398.48036427047833</v>
      </c>
      <c r="D35" s="27">
        <v>50.847918965636225</v>
      </c>
      <c r="E35" s="27">
        <v>1.6664277760755684</v>
      </c>
      <c r="F35" s="28">
        <v>450.99471101219012</v>
      </c>
      <c r="H35" s="38">
        <f t="shared" si="1"/>
        <v>6.6343490120988891E-3</v>
      </c>
      <c r="I35" s="39">
        <f t="shared" si="1"/>
        <v>3.6369924786375132E-3</v>
      </c>
      <c r="J35" s="39">
        <f t="shared" si="1"/>
        <v>1.4448023236407029E-4</v>
      </c>
      <c r="K35" s="40">
        <f t="shared" si="1"/>
        <v>5.2699885474232688E-3</v>
      </c>
    </row>
    <row r="36" spans="1:11" x14ac:dyDescent="0.25">
      <c r="A36" s="51"/>
      <c r="B36" s="2" t="s">
        <v>38</v>
      </c>
      <c r="C36" s="26">
        <v>716.513925576151</v>
      </c>
      <c r="D36" s="27">
        <v>243.10914250701103</v>
      </c>
      <c r="E36" s="27">
        <v>0</v>
      </c>
      <c r="F36" s="28">
        <v>959.62306808316202</v>
      </c>
      <c r="H36" s="38">
        <f t="shared" si="1"/>
        <v>1.1929329223044498E-2</v>
      </c>
      <c r="I36" s="39">
        <f t="shared" si="1"/>
        <v>1.7388835979375291E-2</v>
      </c>
      <c r="J36" s="39">
        <f t="shared" si="1"/>
        <v>0</v>
      </c>
      <c r="K36" s="40">
        <f t="shared" si="1"/>
        <v>1.1213440989787462E-2</v>
      </c>
    </row>
    <row r="37" spans="1:11" x14ac:dyDescent="0.25">
      <c r="A37" s="51"/>
      <c r="B37" s="2" t="s">
        <v>39</v>
      </c>
      <c r="C37" s="26">
        <v>270.6488636961796</v>
      </c>
      <c r="D37" s="27">
        <v>25.044497400985012</v>
      </c>
      <c r="E37" s="27">
        <v>0</v>
      </c>
      <c r="F37" s="28">
        <v>295.6933610971646</v>
      </c>
      <c r="H37" s="38">
        <f t="shared" si="1"/>
        <v>4.5060665028644744E-3</v>
      </c>
      <c r="I37" s="39">
        <f t="shared" si="1"/>
        <v>1.7913545044035517E-3</v>
      </c>
      <c r="J37" s="39">
        <f t="shared" si="1"/>
        <v>0</v>
      </c>
      <c r="K37" s="40">
        <f t="shared" si="1"/>
        <v>3.455252552815482E-3</v>
      </c>
    </row>
    <row r="38" spans="1:11" x14ac:dyDescent="0.25">
      <c r="A38" s="52"/>
      <c r="B38" s="3" t="s">
        <v>40</v>
      </c>
      <c r="C38" s="32">
        <v>41.781688219786886</v>
      </c>
      <c r="D38" s="33">
        <v>3.4693676053312568</v>
      </c>
      <c r="E38" s="33">
        <v>0</v>
      </c>
      <c r="F38" s="34">
        <v>45.251055825118144</v>
      </c>
      <c r="H38" s="41">
        <f t="shared" si="1"/>
        <v>6.9562850975666765E-4</v>
      </c>
      <c r="I38" s="42">
        <f t="shared" si="1"/>
        <v>2.4815300493902009E-4</v>
      </c>
      <c r="J38" s="42">
        <f t="shared" si="1"/>
        <v>0</v>
      </c>
      <c r="K38" s="43">
        <f t="shared" si="1"/>
        <v>5.287701610113513E-4</v>
      </c>
    </row>
    <row r="39" spans="1:11" x14ac:dyDescent="0.25">
      <c r="A39" s="56" t="s">
        <v>41</v>
      </c>
      <c r="B39" s="4" t="s">
        <v>42</v>
      </c>
      <c r="C39" s="26">
        <v>972.53679388075159</v>
      </c>
      <c r="D39" s="27">
        <v>195.36876327521639</v>
      </c>
      <c r="E39" s="27">
        <v>0</v>
      </c>
      <c r="F39" s="28">
        <v>1167.9055571559679</v>
      </c>
      <c r="H39" s="38">
        <f t="shared" ref="H39:K70" si="2">C39/C$71</f>
        <v>1.6191885714431416E-2</v>
      </c>
      <c r="I39" s="39">
        <f t="shared" si="2"/>
        <v>1.3974116090628571E-2</v>
      </c>
      <c r="J39" s="39">
        <f t="shared" si="2"/>
        <v>0</v>
      </c>
      <c r="K39" s="40">
        <f t="shared" si="2"/>
        <v>1.3647275146243523E-2</v>
      </c>
    </row>
    <row r="40" spans="1:11" x14ac:dyDescent="0.25">
      <c r="A40" s="54"/>
      <c r="B40" s="2" t="s">
        <v>43</v>
      </c>
      <c r="C40" s="26">
        <v>622.17967237096968</v>
      </c>
      <c r="D40" s="27">
        <v>89.87830452561289</v>
      </c>
      <c r="E40" s="27">
        <v>0</v>
      </c>
      <c r="F40" s="28">
        <v>712.05797689658255</v>
      </c>
      <c r="H40" s="38">
        <f t="shared" si="2"/>
        <v>1.035874654024492E-2</v>
      </c>
      <c r="I40" s="39">
        <f t="shared" si="2"/>
        <v>6.428713784201491E-3</v>
      </c>
      <c r="J40" s="39">
        <f t="shared" si="2"/>
        <v>0</v>
      </c>
      <c r="K40" s="40">
        <f t="shared" si="2"/>
        <v>8.3205795804663953E-3</v>
      </c>
    </row>
    <row r="41" spans="1:11" x14ac:dyDescent="0.25">
      <c r="A41" s="55"/>
      <c r="B41" s="3" t="s">
        <v>44</v>
      </c>
      <c r="C41" s="32">
        <v>1378.2511594183334</v>
      </c>
      <c r="D41" s="33">
        <v>25.26133287631821</v>
      </c>
      <c r="E41" s="33">
        <v>0</v>
      </c>
      <c r="F41" s="34">
        <v>1403.5124922946516</v>
      </c>
      <c r="H41" s="41">
        <f t="shared" si="2"/>
        <v>2.2946674510929202E-2</v>
      </c>
      <c r="I41" s="42">
        <f t="shared" si="2"/>
        <v>1.8068640672122399E-3</v>
      </c>
      <c r="J41" s="42">
        <f t="shared" si="2"/>
        <v>0</v>
      </c>
      <c r="K41" s="43">
        <f t="shared" si="2"/>
        <v>1.6400402443651672E-2</v>
      </c>
    </row>
    <row r="42" spans="1:11" x14ac:dyDescent="0.25">
      <c r="A42" s="56" t="s">
        <v>45</v>
      </c>
      <c r="B42" s="4" t="s">
        <v>46</v>
      </c>
      <c r="C42" s="26">
        <v>31.977264069497878</v>
      </c>
      <c r="D42" s="27">
        <v>31.87481487398092</v>
      </c>
      <c r="E42" s="27">
        <v>0</v>
      </c>
      <c r="F42" s="28">
        <v>63.852078943478801</v>
      </c>
      <c r="H42" s="38">
        <f t="shared" si="2"/>
        <v>5.3239343594129439E-4</v>
      </c>
      <c r="I42" s="39">
        <f t="shared" si="2"/>
        <v>2.2799057328772472E-3</v>
      </c>
      <c r="J42" s="39">
        <f t="shared" si="2"/>
        <v>0</v>
      </c>
      <c r="K42" s="40">
        <f t="shared" si="2"/>
        <v>7.4612787366414219E-4</v>
      </c>
    </row>
    <row r="43" spans="1:11" x14ac:dyDescent="0.25">
      <c r="A43" s="55"/>
      <c r="B43" s="3" t="s">
        <v>47</v>
      </c>
      <c r="C43" s="32">
        <v>88.196508890287149</v>
      </c>
      <c r="D43" s="33">
        <v>3.6862030806644608</v>
      </c>
      <c r="E43" s="33">
        <v>12.354550753663696</v>
      </c>
      <c r="F43" s="34">
        <v>104.23726272461531</v>
      </c>
      <c r="H43" s="41">
        <f t="shared" si="2"/>
        <v>1.4683946163773292E-3</v>
      </c>
      <c r="I43" s="42">
        <f t="shared" si="2"/>
        <v>2.6366256774770888E-4</v>
      </c>
      <c r="J43" s="42">
        <f t="shared" si="2"/>
        <v>1.0711465502853488E-3</v>
      </c>
      <c r="K43" s="43">
        <f t="shared" si="2"/>
        <v>1.2180390753155086E-3</v>
      </c>
    </row>
    <row r="44" spans="1:11" x14ac:dyDescent="0.25">
      <c r="A44" s="50" t="s">
        <v>48</v>
      </c>
      <c r="B44" s="4" t="s">
        <v>49</v>
      </c>
      <c r="C44" s="26">
        <v>266.08770249525412</v>
      </c>
      <c r="D44" s="27">
        <v>12.68487530699241</v>
      </c>
      <c r="E44" s="27">
        <v>0</v>
      </c>
      <c r="F44" s="28">
        <v>278.77257780224653</v>
      </c>
      <c r="H44" s="38">
        <f t="shared" si="2"/>
        <v>4.4301271642654865E-3</v>
      </c>
      <c r="I44" s="39">
        <f t="shared" si="2"/>
        <v>9.0730942430829252E-4</v>
      </c>
      <c r="J44" s="39">
        <f t="shared" si="2"/>
        <v>0</v>
      </c>
      <c r="K44" s="40">
        <f t="shared" si="2"/>
        <v>3.2575288722483304E-3</v>
      </c>
    </row>
    <row r="45" spans="1:11" x14ac:dyDescent="0.25">
      <c r="A45" s="51"/>
      <c r="B45" s="2" t="s">
        <v>50</v>
      </c>
      <c r="C45" s="26">
        <v>74.17911626627658</v>
      </c>
      <c r="D45" s="27">
        <v>0</v>
      </c>
      <c r="E45" s="27">
        <v>0</v>
      </c>
      <c r="F45" s="28">
        <v>74.17911626627658</v>
      </c>
      <c r="H45" s="38">
        <f t="shared" si="2"/>
        <v>1.2350173078678858E-3</v>
      </c>
      <c r="I45" s="39">
        <f t="shared" si="2"/>
        <v>0</v>
      </c>
      <c r="J45" s="39">
        <f t="shared" si="2"/>
        <v>0</v>
      </c>
      <c r="K45" s="40">
        <f t="shared" si="2"/>
        <v>8.6680194608909785E-4</v>
      </c>
    </row>
    <row r="46" spans="1:11" x14ac:dyDescent="0.25">
      <c r="A46" s="52"/>
      <c r="B46" s="3" t="s">
        <v>51</v>
      </c>
      <c r="C46" s="32">
        <v>30.592910554397339</v>
      </c>
      <c r="D46" s="33">
        <v>1.1925951143326197</v>
      </c>
      <c r="E46" s="33">
        <v>0</v>
      </c>
      <c r="F46" s="34">
        <v>31.785505668729957</v>
      </c>
      <c r="H46" s="41">
        <f t="shared" si="2"/>
        <v>5.0934516255367812E-4</v>
      </c>
      <c r="I46" s="42">
        <f t="shared" si="2"/>
        <v>8.5302595447788181E-5</v>
      </c>
      <c r="J46" s="42">
        <f t="shared" si="2"/>
        <v>0</v>
      </c>
      <c r="K46" s="43">
        <f t="shared" si="2"/>
        <v>3.7142176340009578E-4</v>
      </c>
    </row>
    <row r="47" spans="1:11" x14ac:dyDescent="0.25">
      <c r="A47" s="50" t="s">
        <v>52</v>
      </c>
      <c r="B47" s="4" t="s">
        <v>53</v>
      </c>
      <c r="C47" s="26">
        <v>17403.252152737718</v>
      </c>
      <c r="D47" s="27">
        <v>171.73892141511007</v>
      </c>
      <c r="E47" s="27">
        <v>0</v>
      </c>
      <c r="F47" s="28">
        <v>17574.991074152829</v>
      </c>
      <c r="H47" s="38">
        <f t="shared" si="2"/>
        <v>0.28974890378400814</v>
      </c>
      <c r="I47" s="39">
        <f t="shared" si="2"/>
        <v>1.2283947468886525E-2</v>
      </c>
      <c r="J47" s="39">
        <f t="shared" si="2"/>
        <v>0</v>
      </c>
      <c r="K47" s="40">
        <f t="shared" si="2"/>
        <v>0.20536826579180906</v>
      </c>
    </row>
    <row r="48" spans="1:11" x14ac:dyDescent="0.25">
      <c r="A48" s="51"/>
      <c r="B48" s="2" t="s">
        <v>54</v>
      </c>
      <c r="C48" s="26">
        <v>9739.7118158187041</v>
      </c>
      <c r="D48" s="27">
        <v>147.23128775124522</v>
      </c>
      <c r="E48" s="27">
        <v>0</v>
      </c>
      <c r="F48" s="28">
        <v>9886.943103569949</v>
      </c>
      <c r="H48" s="38">
        <f t="shared" si="2"/>
        <v>0.16215767013188273</v>
      </c>
      <c r="I48" s="39">
        <f t="shared" si="2"/>
        <v>1.0530993147099666E-2</v>
      </c>
      <c r="J48" s="39">
        <f t="shared" si="2"/>
        <v>0</v>
      </c>
      <c r="K48" s="40">
        <f t="shared" si="2"/>
        <v>0.11553145891201096</v>
      </c>
    </row>
    <row r="49" spans="1:11" x14ac:dyDescent="0.25">
      <c r="A49" s="52"/>
      <c r="B49" s="3" t="s">
        <v>55</v>
      </c>
      <c r="C49" s="32">
        <v>0</v>
      </c>
      <c r="D49" s="33">
        <v>0</v>
      </c>
      <c r="E49" s="33">
        <v>0</v>
      </c>
      <c r="F49" s="34">
        <v>0</v>
      </c>
      <c r="H49" s="41">
        <f t="shared" si="2"/>
        <v>0</v>
      </c>
      <c r="I49" s="42">
        <f t="shared" si="2"/>
        <v>0</v>
      </c>
      <c r="J49" s="42">
        <f t="shared" si="2"/>
        <v>0</v>
      </c>
      <c r="K49" s="43">
        <f t="shared" si="2"/>
        <v>0</v>
      </c>
    </row>
    <row r="50" spans="1:11" x14ac:dyDescent="0.25">
      <c r="A50" s="50" t="s">
        <v>56</v>
      </c>
      <c r="B50" s="4" t="s">
        <v>57</v>
      </c>
      <c r="C50" s="26">
        <v>1267.9430735589956</v>
      </c>
      <c r="D50" s="27">
        <v>1.7346838026656284</v>
      </c>
      <c r="E50" s="27">
        <v>4022.4118732858533</v>
      </c>
      <c r="F50" s="28">
        <v>5292.0896306475142</v>
      </c>
      <c r="H50" s="38">
        <f t="shared" si="2"/>
        <v>2.1110141506882171E-2</v>
      </c>
      <c r="I50" s="39">
        <f t="shared" si="2"/>
        <v>1.2407650246951005E-4</v>
      </c>
      <c r="J50" s="39">
        <f t="shared" si="2"/>
        <v>0.34874538846499714</v>
      </c>
      <c r="K50" s="40">
        <f t="shared" si="2"/>
        <v>6.1839420872268291E-2</v>
      </c>
    </row>
    <row r="51" spans="1:11" x14ac:dyDescent="0.25">
      <c r="A51" s="51"/>
      <c r="B51" s="2" t="s">
        <v>58</v>
      </c>
      <c r="C51" s="26">
        <v>0</v>
      </c>
      <c r="D51" s="27">
        <v>0</v>
      </c>
      <c r="E51" s="27">
        <v>3103.0034451062306</v>
      </c>
      <c r="F51" s="28">
        <v>3103.0034451062306</v>
      </c>
      <c r="H51" s="38">
        <f t="shared" si="2"/>
        <v>0</v>
      </c>
      <c r="I51" s="39">
        <f t="shared" si="2"/>
        <v>0</v>
      </c>
      <c r="J51" s="39">
        <f t="shared" si="2"/>
        <v>0.26903215681585502</v>
      </c>
      <c r="K51" s="40">
        <f t="shared" si="2"/>
        <v>3.6259388899757578E-2</v>
      </c>
    </row>
    <row r="52" spans="1:11" x14ac:dyDescent="0.25">
      <c r="A52" s="52"/>
      <c r="B52" s="3" t="s">
        <v>59</v>
      </c>
      <c r="C52" s="32">
        <v>399.88586757082152</v>
      </c>
      <c r="D52" s="33">
        <v>51.823678604635646</v>
      </c>
      <c r="E52" s="33">
        <v>4079.8749000470812</v>
      </c>
      <c r="F52" s="34">
        <v>4531.5844462225386</v>
      </c>
      <c r="H52" s="41">
        <f t="shared" si="2"/>
        <v>6.6577494108844212E-3</v>
      </c>
      <c r="I52" s="42">
        <f t="shared" si="2"/>
        <v>3.7067855112766128E-3</v>
      </c>
      <c r="J52" s="42">
        <f t="shared" si="2"/>
        <v>0.35372746544306866</v>
      </c>
      <c r="K52" s="43">
        <f t="shared" si="2"/>
        <v>5.2952723280669897E-2</v>
      </c>
    </row>
    <row r="53" spans="1:11" ht="15.75" x14ac:dyDescent="0.25">
      <c r="A53" s="15" t="s">
        <v>60</v>
      </c>
      <c r="B53" s="5" t="s">
        <v>61</v>
      </c>
      <c r="C53" s="32">
        <v>2115.5580427414934</v>
      </c>
      <c r="D53" s="33">
        <v>1.3010128519992212</v>
      </c>
      <c r="E53" s="33">
        <v>0</v>
      </c>
      <c r="F53" s="34">
        <v>2116.8590555934925</v>
      </c>
      <c r="H53" s="41">
        <f t="shared" si="2"/>
        <v>3.5222188266654582E-2</v>
      </c>
      <c r="I53" s="42">
        <f t="shared" si="2"/>
        <v>9.3057376852132535E-5</v>
      </c>
      <c r="J53" s="42">
        <f t="shared" si="2"/>
        <v>0</v>
      </c>
      <c r="K53" s="43">
        <f t="shared" si="2"/>
        <v>2.4736039485805425E-2</v>
      </c>
    </row>
    <row r="54" spans="1:11" x14ac:dyDescent="0.25">
      <c r="A54" s="50" t="s">
        <v>62</v>
      </c>
      <c r="B54" s="4" t="s">
        <v>63</v>
      </c>
      <c r="C54" s="26">
        <v>17.08230139589822</v>
      </c>
      <c r="D54" s="27">
        <v>4.4451272443306733</v>
      </c>
      <c r="E54" s="27">
        <v>0</v>
      </c>
      <c r="F54" s="28">
        <v>21.527428640228894</v>
      </c>
      <c r="H54" s="38">
        <f t="shared" si="2"/>
        <v>2.8440535482277202E-4</v>
      </c>
      <c r="I54" s="39">
        <f t="shared" si="2"/>
        <v>3.1794603757811959E-4</v>
      </c>
      <c r="J54" s="39">
        <f t="shared" si="2"/>
        <v>0</v>
      </c>
      <c r="K54" s="40">
        <f t="shared" si="2"/>
        <v>2.5155350965171624E-4</v>
      </c>
    </row>
    <row r="55" spans="1:11" x14ac:dyDescent="0.25">
      <c r="A55" s="51"/>
      <c r="B55" s="2" t="s">
        <v>64</v>
      </c>
      <c r="C55" s="26">
        <v>18.731638368005079</v>
      </c>
      <c r="D55" s="27">
        <v>0</v>
      </c>
      <c r="E55" s="27">
        <v>0</v>
      </c>
      <c r="F55" s="28">
        <v>18.731638368005079</v>
      </c>
      <c r="H55" s="38">
        <f t="shared" si="2"/>
        <v>3.1186537065453824E-4</v>
      </c>
      <c r="I55" s="39">
        <f t="shared" si="2"/>
        <v>0</v>
      </c>
      <c r="J55" s="39">
        <f t="shared" si="2"/>
        <v>0</v>
      </c>
      <c r="K55" s="40">
        <f t="shared" si="2"/>
        <v>2.1888398525186437E-4</v>
      </c>
    </row>
    <row r="56" spans="1:11" x14ac:dyDescent="0.25">
      <c r="A56" s="51"/>
      <c r="B56" s="2" t="s">
        <v>65</v>
      </c>
      <c r="C56" s="26">
        <v>14.47299128688408</v>
      </c>
      <c r="D56" s="27">
        <v>9.3239254393277538</v>
      </c>
      <c r="E56" s="27">
        <v>0</v>
      </c>
      <c r="F56" s="28">
        <v>23.796916726211833</v>
      </c>
      <c r="H56" s="38">
        <f t="shared" si="2"/>
        <v>2.409626271599171E-4</v>
      </c>
      <c r="I56" s="39">
        <f t="shared" si="2"/>
        <v>6.6691120077361666E-4</v>
      </c>
      <c r="J56" s="39">
        <f t="shared" si="2"/>
        <v>0</v>
      </c>
      <c r="K56" s="40">
        <f t="shared" si="2"/>
        <v>2.7807305839498377E-4</v>
      </c>
    </row>
    <row r="57" spans="1:11" x14ac:dyDescent="0.25">
      <c r="A57" s="51"/>
      <c r="B57" s="2" t="s">
        <v>66</v>
      </c>
      <c r="C57" s="26">
        <v>80.73399306271007</v>
      </c>
      <c r="D57" s="27">
        <v>15.828989699323857</v>
      </c>
      <c r="E57" s="27">
        <v>0</v>
      </c>
      <c r="F57" s="28">
        <v>96.562982762033926</v>
      </c>
      <c r="H57" s="38">
        <f t="shared" si="2"/>
        <v>1.3441502647162447E-3</v>
      </c>
      <c r="I57" s="39">
        <f t="shared" si="2"/>
        <v>1.1321980850342792E-3</v>
      </c>
      <c r="J57" s="39">
        <f t="shared" si="2"/>
        <v>0</v>
      </c>
      <c r="K57" s="40">
        <f t="shared" si="2"/>
        <v>1.1283631511306003E-3</v>
      </c>
    </row>
    <row r="58" spans="1:11" x14ac:dyDescent="0.25">
      <c r="A58" s="51"/>
      <c r="B58" s="2" t="s">
        <v>67</v>
      </c>
      <c r="C58" s="26">
        <v>0</v>
      </c>
      <c r="D58" s="27">
        <v>0</v>
      </c>
      <c r="E58" s="27">
        <v>0</v>
      </c>
      <c r="F58" s="28">
        <v>0</v>
      </c>
      <c r="H58" s="38">
        <f t="shared" si="2"/>
        <v>0</v>
      </c>
      <c r="I58" s="39">
        <f t="shared" si="2"/>
        <v>0</v>
      </c>
      <c r="J58" s="39">
        <f t="shared" si="2"/>
        <v>0</v>
      </c>
      <c r="K58" s="40">
        <f t="shared" si="2"/>
        <v>0</v>
      </c>
    </row>
    <row r="59" spans="1:11" x14ac:dyDescent="0.25">
      <c r="A59" s="52"/>
      <c r="B59" s="3" t="s">
        <v>68</v>
      </c>
      <c r="C59" s="32">
        <v>40.420242166276559</v>
      </c>
      <c r="D59" s="33">
        <v>35.561017954645379</v>
      </c>
      <c r="E59" s="33">
        <v>0</v>
      </c>
      <c r="F59" s="34">
        <v>75.981260120921945</v>
      </c>
      <c r="H59" s="41">
        <f t="shared" si="2"/>
        <v>6.7296162553850004E-4</v>
      </c>
      <c r="I59" s="42">
        <f t="shared" si="2"/>
        <v>2.5435683006249559E-3</v>
      </c>
      <c r="J59" s="42">
        <f t="shared" si="2"/>
        <v>0</v>
      </c>
      <c r="K59" s="43">
        <f t="shared" si="2"/>
        <v>8.8786045795828379E-4</v>
      </c>
    </row>
    <row r="60" spans="1:11" x14ac:dyDescent="0.25">
      <c r="A60" s="50" t="s">
        <v>69</v>
      </c>
      <c r="B60" s="4" t="s">
        <v>70</v>
      </c>
      <c r="C60" s="26">
        <v>1366.0495447103331</v>
      </c>
      <c r="D60" s="27">
        <v>0</v>
      </c>
      <c r="E60" s="27">
        <v>0</v>
      </c>
      <c r="F60" s="28">
        <v>1366.0495447103331</v>
      </c>
      <c r="H60" s="38">
        <f t="shared" si="2"/>
        <v>2.2743528314171847E-2</v>
      </c>
      <c r="I60" s="39">
        <f t="shared" si="2"/>
        <v>0</v>
      </c>
      <c r="J60" s="39">
        <f t="shared" si="2"/>
        <v>0</v>
      </c>
      <c r="K60" s="40">
        <f t="shared" si="2"/>
        <v>1.5962638319369647E-2</v>
      </c>
    </row>
    <row r="61" spans="1:11" x14ac:dyDescent="0.25">
      <c r="A61" s="52"/>
      <c r="B61" s="3" t="s">
        <v>71</v>
      </c>
      <c r="C61" s="32">
        <v>334.95043260897131</v>
      </c>
      <c r="D61" s="33">
        <v>233.53180693386022</v>
      </c>
      <c r="E61" s="33">
        <v>0</v>
      </c>
      <c r="F61" s="34">
        <v>568.48223954283151</v>
      </c>
      <c r="H61" s="41">
        <f t="shared" si="2"/>
        <v>5.5766312996368035E-3</v>
      </c>
      <c r="I61" s="42">
        <f t="shared" si="2"/>
        <v>1.6703799144957791E-2</v>
      </c>
      <c r="J61" s="42">
        <f t="shared" si="2"/>
        <v>0</v>
      </c>
      <c r="K61" s="43">
        <f t="shared" si="2"/>
        <v>6.6428603676535712E-3</v>
      </c>
    </row>
    <row r="62" spans="1:11" x14ac:dyDescent="0.25">
      <c r="A62" s="50" t="s">
        <v>72</v>
      </c>
      <c r="B62" s="2" t="s">
        <v>73</v>
      </c>
      <c r="C62" s="26">
        <v>0</v>
      </c>
      <c r="D62" s="27">
        <v>0</v>
      </c>
      <c r="E62" s="27">
        <v>0</v>
      </c>
      <c r="F62" s="28">
        <v>0</v>
      </c>
      <c r="H62" s="38">
        <f t="shared" si="2"/>
        <v>0</v>
      </c>
      <c r="I62" s="39">
        <f t="shared" si="2"/>
        <v>0</v>
      </c>
      <c r="J62" s="39">
        <f t="shared" si="2"/>
        <v>0</v>
      </c>
      <c r="K62" s="40">
        <f t="shared" si="2"/>
        <v>0</v>
      </c>
    </row>
    <row r="63" spans="1:11" x14ac:dyDescent="0.25">
      <c r="A63" s="51"/>
      <c r="B63" s="2" t="s">
        <v>74</v>
      </c>
      <c r="C63" s="26">
        <v>0</v>
      </c>
      <c r="D63" s="27">
        <v>0</v>
      </c>
      <c r="E63" s="27">
        <v>0</v>
      </c>
      <c r="F63" s="28">
        <v>0</v>
      </c>
      <c r="H63" s="38">
        <f t="shared" si="2"/>
        <v>0</v>
      </c>
      <c r="I63" s="39">
        <f t="shared" si="2"/>
        <v>0</v>
      </c>
      <c r="J63" s="39">
        <f t="shared" si="2"/>
        <v>0</v>
      </c>
      <c r="K63" s="40">
        <f t="shared" si="2"/>
        <v>0</v>
      </c>
    </row>
    <row r="64" spans="1:11" x14ac:dyDescent="0.25">
      <c r="A64" s="52"/>
      <c r="B64" s="2" t="s">
        <v>75</v>
      </c>
      <c r="C64" s="32">
        <v>0</v>
      </c>
      <c r="D64" s="33">
        <v>0</v>
      </c>
      <c r="E64" s="33">
        <v>0</v>
      </c>
      <c r="F64" s="34">
        <v>0</v>
      </c>
      <c r="H64" s="41">
        <f t="shared" si="2"/>
        <v>0</v>
      </c>
      <c r="I64" s="42">
        <f t="shared" si="2"/>
        <v>0</v>
      </c>
      <c r="J64" s="42">
        <f t="shared" si="2"/>
        <v>0</v>
      </c>
      <c r="K64" s="43">
        <f t="shared" si="2"/>
        <v>0</v>
      </c>
    </row>
    <row r="65" spans="1:11" x14ac:dyDescent="0.25">
      <c r="A65" s="50" t="s">
        <v>76</v>
      </c>
      <c r="B65" s="4" t="s">
        <v>77</v>
      </c>
      <c r="C65" s="26">
        <v>65.68511430201238</v>
      </c>
      <c r="D65" s="27">
        <v>0</v>
      </c>
      <c r="E65" s="27">
        <v>0</v>
      </c>
      <c r="F65" s="28">
        <v>65.68511430201238</v>
      </c>
      <c r="H65" s="38">
        <f t="shared" si="2"/>
        <v>1.0935996155719318E-3</v>
      </c>
      <c r="I65" s="39">
        <f t="shared" si="2"/>
        <v>0</v>
      </c>
      <c r="J65" s="39">
        <f t="shared" si="2"/>
        <v>0</v>
      </c>
      <c r="K65" s="40">
        <f t="shared" si="2"/>
        <v>7.6754736065726744E-4</v>
      </c>
    </row>
    <row r="66" spans="1:11" x14ac:dyDescent="0.25">
      <c r="A66" s="51"/>
      <c r="B66" s="2" t="s">
        <v>78</v>
      </c>
      <c r="C66" s="26">
        <v>0</v>
      </c>
      <c r="D66" s="27">
        <v>0</v>
      </c>
      <c r="E66" s="27">
        <v>0</v>
      </c>
      <c r="F66" s="28">
        <v>0</v>
      </c>
      <c r="H66" s="38">
        <f t="shared" si="2"/>
        <v>0</v>
      </c>
      <c r="I66" s="39">
        <f t="shared" si="2"/>
        <v>0</v>
      </c>
      <c r="J66" s="39">
        <f t="shared" si="2"/>
        <v>0</v>
      </c>
      <c r="K66" s="40">
        <f t="shared" si="2"/>
        <v>0</v>
      </c>
    </row>
    <row r="67" spans="1:11" x14ac:dyDescent="0.25">
      <c r="A67" s="52"/>
      <c r="B67" s="3" t="s">
        <v>79</v>
      </c>
      <c r="C67" s="32">
        <v>825.67889645396622</v>
      </c>
      <c r="D67" s="33">
        <v>53.23310919430147</v>
      </c>
      <c r="E67" s="33">
        <v>137.91126422694359</v>
      </c>
      <c r="F67" s="34">
        <v>1016.8232698752113</v>
      </c>
      <c r="H67" s="41">
        <f t="shared" si="2"/>
        <v>1.3746830363972595E-2</v>
      </c>
      <c r="I67" s="42">
        <f t="shared" si="2"/>
        <v>3.8075976695330898E-3</v>
      </c>
      <c r="J67" s="42">
        <f t="shared" si="2"/>
        <v>1.1956984747371334E-2</v>
      </c>
      <c r="K67" s="43">
        <f t="shared" si="2"/>
        <v>1.1881839977611183E-2</v>
      </c>
    </row>
    <row r="68" spans="1:11" x14ac:dyDescent="0.25">
      <c r="A68" s="50" t="s">
        <v>80</v>
      </c>
      <c r="B68" s="4" t="s">
        <v>81</v>
      </c>
      <c r="C68" s="26">
        <v>38.714064941164509</v>
      </c>
      <c r="D68" s="27">
        <v>0</v>
      </c>
      <c r="E68" s="27">
        <v>0</v>
      </c>
      <c r="F68" s="28">
        <v>38.714064941164509</v>
      </c>
      <c r="H68" s="38">
        <f t="shared" si="2"/>
        <v>6.4455526928400601E-4</v>
      </c>
      <c r="I68" s="39">
        <f t="shared" si="2"/>
        <v>0</v>
      </c>
      <c r="J68" s="39">
        <f t="shared" si="2"/>
        <v>0</v>
      </c>
      <c r="K68" s="40">
        <f t="shared" si="2"/>
        <v>4.5238375059042103E-4</v>
      </c>
    </row>
    <row r="69" spans="1:11" x14ac:dyDescent="0.25">
      <c r="A69" s="52"/>
      <c r="B69" s="3" t="s">
        <v>82</v>
      </c>
      <c r="C69" s="32">
        <v>766.40719428623379</v>
      </c>
      <c r="D69" s="33">
        <v>20.924623369654142</v>
      </c>
      <c r="E69" s="33">
        <v>164.05694140330164</v>
      </c>
      <c r="F69" s="34">
        <v>951.38875905918951</v>
      </c>
      <c r="H69" s="41">
        <f t="shared" si="2"/>
        <v>1.2760008442541602E-2</v>
      </c>
      <c r="I69" s="42">
        <f t="shared" si="2"/>
        <v>1.496672811038465E-3</v>
      </c>
      <c r="J69" s="42">
        <f t="shared" si="2"/>
        <v>1.4223829772393816E-2</v>
      </c>
      <c r="K69" s="43">
        <f t="shared" si="2"/>
        <v>1.111722098278364E-2</v>
      </c>
    </row>
    <row r="70" spans="1:11" ht="16.5" thickBot="1" x14ac:dyDescent="0.3">
      <c r="A70" s="16" t="s">
        <v>83</v>
      </c>
      <c r="B70" s="6"/>
      <c r="C70" s="26">
        <v>3042.7099226025362</v>
      </c>
      <c r="D70" s="27">
        <v>102.56840478381811</v>
      </c>
      <c r="E70" s="27">
        <v>0</v>
      </c>
      <c r="F70" s="28">
        <v>3145.2783273863542</v>
      </c>
      <c r="H70" s="38">
        <f t="shared" si="2"/>
        <v>5.0658454918043612E-2</v>
      </c>
      <c r="I70" s="39">
        <f t="shared" si="2"/>
        <v>7.3363969329148099E-3</v>
      </c>
      <c r="J70" s="39">
        <f t="shared" si="2"/>
        <v>0</v>
      </c>
      <c r="K70" s="40">
        <f t="shared" si="2"/>
        <v>3.6753381711690791E-2</v>
      </c>
    </row>
    <row r="71" spans="1:11" ht="15.75" thickBot="1" x14ac:dyDescent="0.3">
      <c r="C71" s="29">
        <v>60063.220000000016</v>
      </c>
      <c r="D71" s="30">
        <v>13980.760000000007</v>
      </c>
      <c r="E71" s="30">
        <v>11533.949999999999</v>
      </c>
      <c r="F71" s="31">
        <v>85577.93</v>
      </c>
      <c r="H71" s="44">
        <f>SUM(H7:H70)</f>
        <v>0.99999999999999989</v>
      </c>
      <c r="I71" s="45">
        <f t="shared" ref="I71:K71" si="3">SUM(I7:I70)</f>
        <v>0.99999999999999933</v>
      </c>
      <c r="J71" s="45">
        <f t="shared" si="3"/>
        <v>1</v>
      </c>
      <c r="K71" s="46">
        <f t="shared" si="3"/>
        <v>1</v>
      </c>
    </row>
    <row r="79" spans="1:11" x14ac:dyDescent="0.25">
      <c r="A79" s="47" t="s">
        <v>94</v>
      </c>
    </row>
    <row r="80" spans="1:11" ht="44.25" customHeight="1" x14ac:dyDescent="0.25">
      <c r="A80" s="49" t="s">
        <v>95</v>
      </c>
      <c r="B80" s="49"/>
      <c r="C80" s="49"/>
      <c r="D80" s="49"/>
      <c r="E80" s="49"/>
      <c r="F80" s="49"/>
      <c r="G80" s="49"/>
      <c r="H80" s="49"/>
      <c r="I80" s="49"/>
      <c r="J80" s="49"/>
    </row>
    <row r="81" spans="1:10" x14ac:dyDescent="0.25">
      <c r="A81" s="47" t="s">
        <v>96</v>
      </c>
    </row>
    <row r="82" spans="1:10" ht="34.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4"/>
  <sheetViews>
    <sheetView workbookViewId="0">
      <pane xSplit="2" topLeftCell="C1" activePane="topRight" state="frozen"/>
      <selection pane="topRight" activeCell="A6" sqref="A6"/>
    </sheetView>
  </sheetViews>
  <sheetFormatPr defaultRowHeight="15" x14ac:dyDescent="0.25"/>
  <cols>
    <col min="1" max="1" width="23.5703125" style="7" bestFit="1" customWidth="1"/>
    <col min="2" max="2" width="55.5703125" style="7" bestFit="1" customWidth="1"/>
    <col min="3" max="3" width="14.42578125" style="7" bestFit="1" customWidth="1"/>
    <col min="4" max="4" width="12.28515625" style="7" bestFit="1" customWidth="1"/>
    <col min="5" max="5" width="13.28515625" style="7" bestFit="1" customWidth="1"/>
    <col min="6" max="6" width="14.7109375" style="7" bestFit="1" customWidth="1"/>
    <col min="7" max="7" width="9.140625" style="7"/>
    <col min="8" max="11" width="14.28515625" style="7" bestFit="1" customWidth="1"/>
    <col min="12" max="16384" width="9.140625" style="7"/>
  </cols>
  <sheetData>
    <row r="3" spans="1:11" x14ac:dyDescent="0.25">
      <c r="C3" s="9" t="s">
        <v>84</v>
      </c>
      <c r="D3" s="9"/>
      <c r="E3" s="9"/>
      <c r="F3" s="9"/>
      <c r="G3" s="9"/>
      <c r="H3" s="9" t="s">
        <v>85</v>
      </c>
      <c r="I3" s="9"/>
      <c r="J3" s="9"/>
      <c r="K3" s="9"/>
    </row>
    <row r="4" spans="1:11" ht="15.75" thickBot="1" x14ac:dyDescent="0.3">
      <c r="C4" s="9"/>
      <c r="D4" s="9"/>
      <c r="E4" s="9"/>
      <c r="F4" s="9"/>
      <c r="G4" s="9"/>
      <c r="H4" s="9"/>
      <c r="I4" s="9"/>
      <c r="J4" s="9"/>
      <c r="K4" s="9"/>
    </row>
    <row r="5" spans="1:11" ht="15.75" thickBot="1" x14ac:dyDescent="0.3">
      <c r="C5" s="10" t="s">
        <v>91</v>
      </c>
      <c r="D5" s="11" t="s">
        <v>87</v>
      </c>
      <c r="E5" s="11" t="s">
        <v>86</v>
      </c>
      <c r="F5" s="12" t="s">
        <v>90</v>
      </c>
      <c r="G5" s="9"/>
      <c r="H5" s="20" t="str">
        <f>C5</f>
        <v>Residual waste</v>
      </c>
      <c r="I5" s="21" t="str">
        <f t="shared" ref="I5:K5" si="0">D5</f>
        <v>Dry recycling</v>
      </c>
      <c r="J5" s="21" t="str">
        <f t="shared" si="0"/>
        <v>Garden waste</v>
      </c>
      <c r="K5" s="22" t="str">
        <f t="shared" si="0"/>
        <v>Kerbside waste</v>
      </c>
    </row>
    <row r="6" spans="1:11" ht="15.75" thickBot="1" x14ac:dyDescent="0.3">
      <c r="A6" s="13" t="s">
        <v>0</v>
      </c>
      <c r="B6" s="13" t="s">
        <v>1</v>
      </c>
      <c r="C6" s="17" t="s">
        <v>92</v>
      </c>
      <c r="D6" s="18" t="s">
        <v>92</v>
      </c>
      <c r="E6" s="18" t="s">
        <v>92</v>
      </c>
      <c r="F6" s="19" t="s">
        <v>92</v>
      </c>
      <c r="H6" s="17" t="s">
        <v>93</v>
      </c>
      <c r="I6" s="18" t="s">
        <v>93</v>
      </c>
      <c r="J6" s="18" t="s">
        <v>93</v>
      </c>
      <c r="K6" s="19" t="s">
        <v>93</v>
      </c>
    </row>
    <row r="7" spans="1:11" x14ac:dyDescent="0.25">
      <c r="A7" s="53" t="s">
        <v>2</v>
      </c>
      <c r="B7" s="1" t="s">
        <v>3</v>
      </c>
      <c r="C7" s="23">
        <v>264.2512685458712</v>
      </c>
      <c r="D7" s="24">
        <v>2607.8282618502576</v>
      </c>
      <c r="E7" s="24">
        <v>0</v>
      </c>
      <c r="F7" s="25">
        <v>2872.0795303961286</v>
      </c>
      <c r="H7" s="35">
        <f t="shared" ref="H7:K38" si="1">C7/C$71</f>
        <v>2.1894852066153304E-3</v>
      </c>
      <c r="I7" s="36">
        <f t="shared" si="1"/>
        <v>9.1072945637264743E-2</v>
      </c>
      <c r="J7" s="36">
        <f t="shared" si="1"/>
        <v>0</v>
      </c>
      <c r="K7" s="37">
        <f t="shared" si="1"/>
        <v>1.7332682271740743E-2</v>
      </c>
    </row>
    <row r="8" spans="1:11" x14ac:dyDescent="0.25">
      <c r="A8" s="54"/>
      <c r="B8" s="2" t="s">
        <v>4</v>
      </c>
      <c r="C8" s="26">
        <v>846.07744921231961</v>
      </c>
      <c r="D8" s="27">
        <v>3022.4767944229116</v>
      </c>
      <c r="E8" s="27">
        <v>0</v>
      </c>
      <c r="F8" s="28">
        <v>3868.5542436352312</v>
      </c>
      <c r="H8" s="38">
        <f t="shared" si="1"/>
        <v>7.0102749890097035E-3</v>
      </c>
      <c r="I8" s="39">
        <f t="shared" si="1"/>
        <v>0.10555367806048338</v>
      </c>
      <c r="J8" s="39">
        <f t="shared" si="1"/>
        <v>0</v>
      </c>
      <c r="K8" s="40">
        <f t="shared" si="1"/>
        <v>2.3346296941392727E-2</v>
      </c>
    </row>
    <row r="9" spans="1:11" x14ac:dyDescent="0.25">
      <c r="A9" s="54"/>
      <c r="B9" s="2" t="s">
        <v>5</v>
      </c>
      <c r="C9" s="26">
        <v>3739.405624312084</v>
      </c>
      <c r="D9" s="27">
        <v>1020.050622736848</v>
      </c>
      <c r="E9" s="27">
        <v>0</v>
      </c>
      <c r="F9" s="28">
        <v>4759.4562470489318</v>
      </c>
      <c r="H9" s="38">
        <f t="shared" si="1"/>
        <v>3.0983288523151336E-2</v>
      </c>
      <c r="I9" s="39">
        <f t="shared" si="1"/>
        <v>3.5623133728084927E-2</v>
      </c>
      <c r="J9" s="39">
        <f t="shared" si="1"/>
        <v>0</v>
      </c>
      <c r="K9" s="40">
        <f t="shared" si="1"/>
        <v>2.8722791985141456E-2</v>
      </c>
    </row>
    <row r="10" spans="1:11" x14ac:dyDescent="0.25">
      <c r="A10" s="55"/>
      <c r="B10" s="3" t="s">
        <v>6</v>
      </c>
      <c r="C10" s="32">
        <v>5017.3986373380612</v>
      </c>
      <c r="D10" s="33">
        <v>186.24300607078396</v>
      </c>
      <c r="E10" s="33">
        <v>0</v>
      </c>
      <c r="F10" s="34">
        <v>5203.6416434088442</v>
      </c>
      <c r="H10" s="41">
        <f t="shared" si="1"/>
        <v>4.1572251110070395E-2</v>
      </c>
      <c r="I10" s="42">
        <f t="shared" si="1"/>
        <v>6.5041473072965806E-3</v>
      </c>
      <c r="J10" s="42">
        <f t="shared" si="1"/>
        <v>0</v>
      </c>
      <c r="K10" s="43">
        <f t="shared" si="1"/>
        <v>3.1403401718741598E-2</v>
      </c>
    </row>
    <row r="11" spans="1:11" x14ac:dyDescent="0.25">
      <c r="A11" s="56" t="s">
        <v>7</v>
      </c>
      <c r="B11" s="4" t="s">
        <v>8</v>
      </c>
      <c r="C11" s="26">
        <v>826.50803940878791</v>
      </c>
      <c r="D11" s="27">
        <v>2746.6583348520567</v>
      </c>
      <c r="E11" s="27">
        <v>0</v>
      </c>
      <c r="F11" s="28">
        <v>3573.1663742608448</v>
      </c>
      <c r="H11" s="38">
        <f t="shared" si="1"/>
        <v>6.848130324566634E-3</v>
      </c>
      <c r="I11" s="39">
        <f t="shared" si="1"/>
        <v>9.5921295460093814E-2</v>
      </c>
      <c r="J11" s="39">
        <f t="shared" si="1"/>
        <v>0</v>
      </c>
      <c r="K11" s="40">
        <f t="shared" si="1"/>
        <v>2.156366382395724E-2</v>
      </c>
    </row>
    <row r="12" spans="1:11" x14ac:dyDescent="0.25">
      <c r="A12" s="54"/>
      <c r="B12" s="2" t="s">
        <v>9</v>
      </c>
      <c r="C12" s="26">
        <v>3972.0573640063189</v>
      </c>
      <c r="D12" s="27">
        <v>2328.7337339130527</v>
      </c>
      <c r="E12" s="27">
        <v>0</v>
      </c>
      <c r="F12" s="28">
        <v>6300.7910979193721</v>
      </c>
      <c r="H12" s="38">
        <f t="shared" si="1"/>
        <v>3.2910952088048936E-2</v>
      </c>
      <c r="I12" s="39">
        <f t="shared" si="1"/>
        <v>8.1326153203759535E-2</v>
      </c>
      <c r="J12" s="39">
        <f t="shared" si="1"/>
        <v>0</v>
      </c>
      <c r="K12" s="40">
        <f t="shared" si="1"/>
        <v>3.8024577315860883E-2</v>
      </c>
    </row>
    <row r="13" spans="1:11" x14ac:dyDescent="0.25">
      <c r="A13" s="54"/>
      <c r="B13" s="2" t="s">
        <v>10</v>
      </c>
      <c r="C13" s="26">
        <v>351.15242148957225</v>
      </c>
      <c r="D13" s="27">
        <v>58.440964052472637</v>
      </c>
      <c r="E13" s="27">
        <v>0</v>
      </c>
      <c r="F13" s="28">
        <v>409.59338554204487</v>
      </c>
      <c r="H13" s="38">
        <f t="shared" si="1"/>
        <v>2.9095150095187028E-3</v>
      </c>
      <c r="I13" s="39">
        <f t="shared" si="1"/>
        <v>2.0409283924102961E-3</v>
      </c>
      <c r="J13" s="39">
        <f t="shared" si="1"/>
        <v>0</v>
      </c>
      <c r="K13" s="40">
        <f t="shared" si="1"/>
        <v>2.4718507746990218E-3</v>
      </c>
    </row>
    <row r="14" spans="1:11" x14ac:dyDescent="0.25">
      <c r="A14" s="54"/>
      <c r="B14" s="2" t="s">
        <v>11</v>
      </c>
      <c r="C14" s="26">
        <v>166.54094408906144</v>
      </c>
      <c r="D14" s="27">
        <v>225.61696155796523</v>
      </c>
      <c r="E14" s="27">
        <v>0</v>
      </c>
      <c r="F14" s="28">
        <v>392.15790564702667</v>
      </c>
      <c r="H14" s="38">
        <f t="shared" si="1"/>
        <v>1.3798947319545354E-3</v>
      </c>
      <c r="I14" s="39">
        <f t="shared" si="1"/>
        <v>7.8792003198227736E-3</v>
      </c>
      <c r="J14" s="39">
        <f t="shared" si="1"/>
        <v>0</v>
      </c>
      <c r="K14" s="40">
        <f t="shared" si="1"/>
        <v>2.3666295821528692E-3</v>
      </c>
    </row>
    <row r="15" spans="1:11" x14ac:dyDescent="0.25">
      <c r="A15" s="54"/>
      <c r="B15" s="2" t="s">
        <v>12</v>
      </c>
      <c r="C15" s="26">
        <v>1140.2482961195151</v>
      </c>
      <c r="D15" s="27">
        <v>271.86919014579871</v>
      </c>
      <c r="E15" s="27">
        <v>0</v>
      </c>
      <c r="F15" s="28">
        <v>1412.1174862653138</v>
      </c>
      <c r="H15" s="38">
        <f t="shared" si="1"/>
        <v>9.4476624084347191E-3</v>
      </c>
      <c r="I15" s="39">
        <f t="shared" si="1"/>
        <v>9.4944626288497678E-3</v>
      </c>
      <c r="J15" s="39">
        <f t="shared" si="1"/>
        <v>0</v>
      </c>
      <c r="K15" s="40">
        <f t="shared" si="1"/>
        <v>8.5219728286667993E-3</v>
      </c>
    </row>
    <row r="16" spans="1:11" x14ac:dyDescent="0.25">
      <c r="A16" s="55"/>
      <c r="B16" s="3" t="s">
        <v>13</v>
      </c>
      <c r="C16" s="32">
        <v>152.33094973101578</v>
      </c>
      <c r="D16" s="33">
        <v>102.01184127790816</v>
      </c>
      <c r="E16" s="33">
        <v>0</v>
      </c>
      <c r="F16" s="34">
        <v>254.34279100892394</v>
      </c>
      <c r="H16" s="41">
        <f t="shared" si="1"/>
        <v>1.2621561394238908E-3</v>
      </c>
      <c r="I16" s="42">
        <f t="shared" si="1"/>
        <v>3.5625501153471561E-3</v>
      </c>
      <c r="J16" s="42">
        <f t="shared" si="1"/>
        <v>0</v>
      </c>
      <c r="K16" s="43">
        <f t="shared" si="1"/>
        <v>1.5349306096887252E-3</v>
      </c>
    </row>
    <row r="17" spans="1:11" x14ac:dyDescent="0.25">
      <c r="A17" s="56" t="s">
        <v>14</v>
      </c>
      <c r="B17" s="4" t="s">
        <v>15</v>
      </c>
      <c r="C17" s="26">
        <v>1652.8139206357491</v>
      </c>
      <c r="D17" s="27">
        <v>1096.2088507172612</v>
      </c>
      <c r="E17" s="27">
        <v>0</v>
      </c>
      <c r="F17" s="28">
        <v>2749.0227713530103</v>
      </c>
      <c r="H17" s="38">
        <f t="shared" si="1"/>
        <v>1.3694585643556412E-2</v>
      </c>
      <c r="I17" s="39">
        <f t="shared" si="1"/>
        <v>3.8282800493015801E-2</v>
      </c>
      <c r="J17" s="39">
        <f t="shared" si="1"/>
        <v>0</v>
      </c>
      <c r="K17" s="40">
        <f t="shared" si="1"/>
        <v>1.6590048342801336E-2</v>
      </c>
    </row>
    <row r="18" spans="1:11" x14ac:dyDescent="0.25">
      <c r="A18" s="54"/>
      <c r="B18" s="2" t="s">
        <v>16</v>
      </c>
      <c r="C18" s="26">
        <v>108.74781787054467</v>
      </c>
      <c r="D18" s="27">
        <v>113.02389855054241</v>
      </c>
      <c r="E18" s="27">
        <v>0</v>
      </c>
      <c r="F18" s="28">
        <v>221.77171642108709</v>
      </c>
      <c r="H18" s="38">
        <f t="shared" si="1"/>
        <v>9.010429345883117E-4</v>
      </c>
      <c r="I18" s="39">
        <f t="shared" si="1"/>
        <v>3.9471231748604797E-3</v>
      </c>
      <c r="J18" s="39">
        <f t="shared" si="1"/>
        <v>0</v>
      </c>
      <c r="K18" s="40">
        <f t="shared" si="1"/>
        <v>1.3383677773905955E-3</v>
      </c>
    </row>
    <row r="19" spans="1:11" x14ac:dyDescent="0.25">
      <c r="A19" s="54"/>
      <c r="B19" s="2" t="s">
        <v>17</v>
      </c>
      <c r="C19" s="26">
        <v>404.6664379566501</v>
      </c>
      <c r="D19" s="27">
        <v>449.73509501748401</v>
      </c>
      <c r="E19" s="27">
        <v>0</v>
      </c>
      <c r="F19" s="28">
        <v>854.40153297413417</v>
      </c>
      <c r="H19" s="38">
        <f t="shared" si="1"/>
        <v>3.3529117358466107E-3</v>
      </c>
      <c r="I19" s="39">
        <f t="shared" si="1"/>
        <v>1.5706057204333372E-2</v>
      </c>
      <c r="J19" s="39">
        <f t="shared" si="1"/>
        <v>0</v>
      </c>
      <c r="K19" s="40">
        <f t="shared" si="1"/>
        <v>5.156218742134332E-3</v>
      </c>
    </row>
    <row r="20" spans="1:11" x14ac:dyDescent="0.25">
      <c r="A20" s="54"/>
      <c r="B20" s="2" t="s">
        <v>18</v>
      </c>
      <c r="C20" s="26">
        <v>365.13494628092621</v>
      </c>
      <c r="D20" s="27">
        <v>525.1383892940421</v>
      </c>
      <c r="E20" s="27">
        <v>0</v>
      </c>
      <c r="F20" s="28">
        <v>890.2733355749682</v>
      </c>
      <c r="H20" s="38">
        <f t="shared" si="1"/>
        <v>3.0253688759930932E-3</v>
      </c>
      <c r="I20" s="39">
        <f t="shared" si="1"/>
        <v>1.8339359489219019E-2</v>
      </c>
      <c r="J20" s="39">
        <f t="shared" si="1"/>
        <v>0</v>
      </c>
      <c r="K20" s="40">
        <f t="shared" si="1"/>
        <v>5.3727011028818789E-3</v>
      </c>
    </row>
    <row r="21" spans="1:11" x14ac:dyDescent="0.25">
      <c r="A21" s="55"/>
      <c r="B21" s="3" t="s">
        <v>19</v>
      </c>
      <c r="C21" s="32">
        <v>185.90695554265329</v>
      </c>
      <c r="D21" s="33">
        <v>90.201690991095518</v>
      </c>
      <c r="E21" s="33">
        <v>0</v>
      </c>
      <c r="F21" s="34">
        <v>276.10864653374881</v>
      </c>
      <c r="H21" s="41">
        <f t="shared" si="1"/>
        <v>1.5403541152608524E-3</v>
      </c>
      <c r="I21" s="42">
        <f t="shared" si="1"/>
        <v>3.1501053271785961E-3</v>
      </c>
      <c r="J21" s="42">
        <f t="shared" si="1"/>
        <v>0</v>
      </c>
      <c r="K21" s="43">
        <f t="shared" si="1"/>
        <v>1.6662851401575834E-3</v>
      </c>
    </row>
    <row r="22" spans="1:11" x14ac:dyDescent="0.25">
      <c r="A22" s="56" t="s">
        <v>20</v>
      </c>
      <c r="B22" s="4" t="s">
        <v>21</v>
      </c>
      <c r="C22" s="26">
        <v>1993.875688230145</v>
      </c>
      <c r="D22" s="27">
        <v>251.85990487537822</v>
      </c>
      <c r="E22" s="27">
        <v>0</v>
      </c>
      <c r="F22" s="28">
        <v>2245.7355931055235</v>
      </c>
      <c r="H22" s="38">
        <f t="shared" si="1"/>
        <v>1.6520493344205266E-2</v>
      </c>
      <c r="I22" s="39">
        <f t="shared" si="1"/>
        <v>8.7956802065822064E-3</v>
      </c>
      <c r="J22" s="39">
        <f t="shared" si="1"/>
        <v>0</v>
      </c>
      <c r="K22" s="40">
        <f t="shared" si="1"/>
        <v>1.355276589303523E-2</v>
      </c>
    </row>
    <row r="23" spans="1:11" x14ac:dyDescent="0.25">
      <c r="A23" s="54"/>
      <c r="B23" s="2" t="s">
        <v>22</v>
      </c>
      <c r="C23" s="26">
        <v>995.3718578591272</v>
      </c>
      <c r="D23" s="27">
        <v>165.17351895329693</v>
      </c>
      <c r="E23" s="27">
        <v>0</v>
      </c>
      <c r="F23" s="28">
        <v>1160.5453768124239</v>
      </c>
      <c r="H23" s="38">
        <f t="shared" si="1"/>
        <v>8.2472715073663473E-3</v>
      </c>
      <c r="I23" s="39">
        <f t="shared" si="1"/>
        <v>5.7683395538003779E-3</v>
      </c>
      <c r="J23" s="39">
        <f t="shared" si="1"/>
        <v>0</v>
      </c>
      <c r="K23" s="40">
        <f t="shared" si="1"/>
        <v>7.0037629756906456E-3</v>
      </c>
    </row>
    <row r="24" spans="1:11" x14ac:dyDescent="0.25">
      <c r="A24" s="54"/>
      <c r="B24" s="2" t="s">
        <v>23</v>
      </c>
      <c r="C24" s="26">
        <v>997.16964898772949</v>
      </c>
      <c r="D24" s="27">
        <v>110.3361247705102</v>
      </c>
      <c r="E24" s="27">
        <v>0</v>
      </c>
      <c r="F24" s="28">
        <v>1107.5057737582397</v>
      </c>
      <c r="H24" s="38">
        <f t="shared" si="1"/>
        <v>8.2621673188503168E-3</v>
      </c>
      <c r="I24" s="39">
        <f t="shared" si="1"/>
        <v>3.8532582992722129E-3</v>
      </c>
      <c r="J24" s="39">
        <f t="shared" si="1"/>
        <v>0</v>
      </c>
      <c r="K24" s="40">
        <f t="shared" si="1"/>
        <v>6.6836748382181335E-3</v>
      </c>
    </row>
    <row r="25" spans="1:11" x14ac:dyDescent="0.25">
      <c r="A25" s="54"/>
      <c r="B25" s="2" t="s">
        <v>24</v>
      </c>
      <c r="C25" s="26">
        <v>1820.486462827886</v>
      </c>
      <c r="D25" s="27">
        <v>517.45635692104827</v>
      </c>
      <c r="E25" s="27">
        <v>12.670597400850443</v>
      </c>
      <c r="F25" s="28">
        <v>2350.6134171497847</v>
      </c>
      <c r="H25" s="38">
        <f t="shared" si="1"/>
        <v>1.508385636571963E-2</v>
      </c>
      <c r="I25" s="39">
        <f t="shared" si="1"/>
        <v>1.8071080581852247E-2</v>
      </c>
      <c r="J25" s="39">
        <f t="shared" si="1"/>
        <v>7.7365551793400617E-4</v>
      </c>
      <c r="K25" s="40">
        <f t="shared" si="1"/>
        <v>1.4185691960113878E-2</v>
      </c>
    </row>
    <row r="26" spans="1:11" x14ac:dyDescent="0.25">
      <c r="A26" s="55"/>
      <c r="B26" s="3" t="s">
        <v>25</v>
      </c>
      <c r="C26" s="32">
        <v>546.96207224513319</v>
      </c>
      <c r="D26" s="33">
        <v>942.70616135694058</v>
      </c>
      <c r="E26" s="33">
        <v>0</v>
      </c>
      <c r="F26" s="34">
        <v>1489.6682336020735</v>
      </c>
      <c r="H26" s="41">
        <f t="shared" si="1"/>
        <v>4.5319190797091678E-3</v>
      </c>
      <c r="I26" s="42">
        <f t="shared" si="1"/>
        <v>3.2922040243655047E-2</v>
      </c>
      <c r="J26" s="42">
        <f t="shared" si="1"/>
        <v>0</v>
      </c>
      <c r="K26" s="43">
        <f t="shared" si="1"/>
        <v>8.989983010591918E-3</v>
      </c>
    </row>
    <row r="27" spans="1:11" x14ac:dyDescent="0.25">
      <c r="A27" s="56" t="s">
        <v>26</v>
      </c>
      <c r="B27" s="4" t="s">
        <v>27</v>
      </c>
      <c r="C27" s="26">
        <v>785.99405949604773</v>
      </c>
      <c r="D27" s="27">
        <v>21.537859182575339</v>
      </c>
      <c r="E27" s="27">
        <v>0</v>
      </c>
      <c r="F27" s="28">
        <v>807.53191867862301</v>
      </c>
      <c r="H27" s="38">
        <f t="shared" si="1"/>
        <v>6.5124469419733091E-3</v>
      </c>
      <c r="I27" s="39">
        <f t="shared" si="1"/>
        <v>7.5216466788577895E-4</v>
      </c>
      <c r="J27" s="39">
        <f t="shared" si="1"/>
        <v>0</v>
      </c>
      <c r="K27" s="40">
        <f t="shared" si="1"/>
        <v>4.8733658043289899E-3</v>
      </c>
    </row>
    <row r="28" spans="1:11" x14ac:dyDescent="0.25">
      <c r="A28" s="54"/>
      <c r="B28" s="2" t="s">
        <v>28</v>
      </c>
      <c r="C28" s="26">
        <v>2383.8226212534678</v>
      </c>
      <c r="D28" s="27">
        <v>160.42408815675407</v>
      </c>
      <c r="E28" s="27">
        <v>0</v>
      </c>
      <c r="F28" s="28">
        <v>2544.2467094102217</v>
      </c>
      <c r="H28" s="38">
        <f t="shared" si="1"/>
        <v>1.9751444877258651E-2</v>
      </c>
      <c r="I28" s="39">
        <f t="shared" si="1"/>
        <v>5.6024756205540188E-3</v>
      </c>
      <c r="J28" s="39">
        <f t="shared" si="1"/>
        <v>0</v>
      </c>
      <c r="K28" s="40">
        <f t="shared" si="1"/>
        <v>1.5354247460218143E-2</v>
      </c>
    </row>
    <row r="29" spans="1:11" x14ac:dyDescent="0.25">
      <c r="A29" s="54"/>
      <c r="B29" s="2" t="s">
        <v>29</v>
      </c>
      <c r="C29" s="32">
        <v>4518.4175279404353</v>
      </c>
      <c r="D29" s="33">
        <v>170.26566559715576</v>
      </c>
      <c r="E29" s="33">
        <v>4.5003044654939108</v>
      </c>
      <c r="F29" s="34">
        <v>4693.1834980030853</v>
      </c>
      <c r="H29" s="41">
        <f t="shared" si="1"/>
        <v>3.7437883985104406E-2</v>
      </c>
      <c r="I29" s="42">
        <f t="shared" si="1"/>
        <v>5.9461721209434684E-3</v>
      </c>
      <c r="J29" s="42">
        <f t="shared" si="1"/>
        <v>2.7478462711463976E-4</v>
      </c>
      <c r="K29" s="43">
        <f t="shared" si="1"/>
        <v>2.8322843275389663E-2</v>
      </c>
    </row>
    <row r="30" spans="1:11" x14ac:dyDescent="0.25">
      <c r="A30" s="56" t="s">
        <v>30</v>
      </c>
      <c r="B30" s="4" t="s">
        <v>31</v>
      </c>
      <c r="C30" s="26">
        <v>2894.4105529995736</v>
      </c>
      <c r="D30" s="27">
        <v>5835.4448774814855</v>
      </c>
      <c r="E30" s="27">
        <v>0</v>
      </c>
      <c r="F30" s="28">
        <v>8729.8554304810586</v>
      </c>
      <c r="H30" s="38">
        <f t="shared" si="1"/>
        <v>2.3981981704522197E-2</v>
      </c>
      <c r="I30" s="39">
        <f t="shared" si="1"/>
        <v>0.20379070273556321</v>
      </c>
      <c r="J30" s="39">
        <f t="shared" si="1"/>
        <v>0</v>
      </c>
      <c r="K30" s="40">
        <f t="shared" si="1"/>
        <v>5.2683711872661541E-2</v>
      </c>
    </row>
    <row r="31" spans="1:11" x14ac:dyDescent="0.25">
      <c r="A31" s="54"/>
      <c r="B31" s="2" t="s">
        <v>32</v>
      </c>
      <c r="C31" s="26">
        <v>800.55143721500394</v>
      </c>
      <c r="D31" s="27">
        <v>1037.6230727818979</v>
      </c>
      <c r="E31" s="27">
        <v>0</v>
      </c>
      <c r="F31" s="28">
        <v>1838.1745099969019</v>
      </c>
      <c r="H31" s="38">
        <f t="shared" si="1"/>
        <v>6.6330638205153065E-3</v>
      </c>
      <c r="I31" s="39">
        <f t="shared" si="1"/>
        <v>3.6236814778742348E-2</v>
      </c>
      <c r="J31" s="39">
        <f t="shared" si="1"/>
        <v>0</v>
      </c>
      <c r="K31" s="40">
        <f t="shared" si="1"/>
        <v>1.1093179838719405E-2</v>
      </c>
    </row>
    <row r="32" spans="1:11" x14ac:dyDescent="0.25">
      <c r="A32" s="55"/>
      <c r="B32" s="3" t="s">
        <v>33</v>
      </c>
      <c r="C32" s="32">
        <v>303.65020875866628</v>
      </c>
      <c r="D32" s="33">
        <v>127.90403668621347</v>
      </c>
      <c r="E32" s="33">
        <v>0</v>
      </c>
      <c r="F32" s="34">
        <v>431.55424544487977</v>
      </c>
      <c r="H32" s="41">
        <f t="shared" si="1"/>
        <v>2.5159297956117398E-3</v>
      </c>
      <c r="I32" s="42">
        <f t="shared" si="1"/>
        <v>4.4667808652574153E-3</v>
      </c>
      <c r="J32" s="42">
        <f t="shared" si="1"/>
        <v>0</v>
      </c>
      <c r="K32" s="43">
        <f t="shared" si="1"/>
        <v>2.6043821350188209E-3</v>
      </c>
    </row>
    <row r="33" spans="1:11" x14ac:dyDescent="0.25">
      <c r="A33" s="50" t="s">
        <v>34</v>
      </c>
      <c r="B33" s="4" t="s">
        <v>35</v>
      </c>
      <c r="C33" s="26">
        <v>1263.949172548218</v>
      </c>
      <c r="D33" s="27">
        <v>671.49735581016557</v>
      </c>
      <c r="E33" s="27">
        <v>1.6154939106901218</v>
      </c>
      <c r="F33" s="28">
        <v>1937.0620222690736</v>
      </c>
      <c r="H33" s="38">
        <f t="shared" si="1"/>
        <v>1.0472600682057352E-2</v>
      </c>
      <c r="I33" s="39">
        <f t="shared" si="1"/>
        <v>2.3450640165191133E-2</v>
      </c>
      <c r="J33" s="39">
        <f t="shared" si="1"/>
        <v>9.8640635374486061E-5</v>
      </c>
      <c r="K33" s="40">
        <f t="shared" si="1"/>
        <v>1.168995503687E-2</v>
      </c>
    </row>
    <row r="34" spans="1:11" x14ac:dyDescent="0.25">
      <c r="A34" s="51"/>
      <c r="B34" s="2" t="s">
        <v>36</v>
      </c>
      <c r="C34" s="26">
        <v>287.82940828795734</v>
      </c>
      <c r="D34" s="27">
        <v>45.208532430387685</v>
      </c>
      <c r="E34" s="27">
        <v>0</v>
      </c>
      <c r="F34" s="28">
        <v>333.037940718345</v>
      </c>
      <c r="H34" s="38">
        <f t="shared" si="1"/>
        <v>2.3848446781095808E-3</v>
      </c>
      <c r="I34" s="39">
        <f t="shared" si="1"/>
        <v>1.5788134044731942E-3</v>
      </c>
      <c r="J34" s="39">
        <f t="shared" si="1"/>
        <v>0</v>
      </c>
      <c r="K34" s="40">
        <f t="shared" si="1"/>
        <v>2.0098471333451361E-3</v>
      </c>
    </row>
    <row r="35" spans="1:11" x14ac:dyDescent="0.25">
      <c r="A35" s="51"/>
      <c r="B35" s="2" t="s">
        <v>37</v>
      </c>
      <c r="C35" s="26">
        <v>575.36290363843489</v>
      </c>
      <c r="D35" s="27">
        <v>124.37835905140308</v>
      </c>
      <c r="E35" s="27">
        <v>1.6664277760755684</v>
      </c>
      <c r="F35" s="28">
        <v>701.40769046591356</v>
      </c>
      <c r="H35" s="38">
        <f t="shared" si="1"/>
        <v>4.7672375345018114E-3</v>
      </c>
      <c r="I35" s="39">
        <f t="shared" si="1"/>
        <v>4.3436539507029307E-3</v>
      </c>
      <c r="J35" s="39">
        <f t="shared" si="1"/>
        <v>1.0175061233599173E-4</v>
      </c>
      <c r="K35" s="40">
        <f t="shared" si="1"/>
        <v>4.2329178259643734E-3</v>
      </c>
    </row>
    <row r="36" spans="1:11" x14ac:dyDescent="0.25">
      <c r="A36" s="51"/>
      <c r="B36" s="2" t="s">
        <v>38</v>
      </c>
      <c r="C36" s="26">
        <v>1538.6833294972034</v>
      </c>
      <c r="D36" s="27">
        <v>446.51932590912838</v>
      </c>
      <c r="E36" s="27">
        <v>0</v>
      </c>
      <c r="F36" s="28">
        <v>1985.2026554063316</v>
      </c>
      <c r="H36" s="38">
        <f t="shared" si="1"/>
        <v>1.2748943103048679E-2</v>
      </c>
      <c r="I36" s="39">
        <f t="shared" si="1"/>
        <v>1.5593753196637913E-2</v>
      </c>
      <c r="J36" s="39">
        <f t="shared" si="1"/>
        <v>0</v>
      </c>
      <c r="K36" s="40">
        <f t="shared" si="1"/>
        <v>1.1980478432791923E-2</v>
      </c>
    </row>
    <row r="37" spans="1:11" x14ac:dyDescent="0.25">
      <c r="A37" s="51"/>
      <c r="B37" s="2" t="s">
        <v>39</v>
      </c>
      <c r="C37" s="26">
        <v>356.66896073014516</v>
      </c>
      <c r="D37" s="27">
        <v>34.000127924251487</v>
      </c>
      <c r="E37" s="27">
        <v>0</v>
      </c>
      <c r="F37" s="28">
        <v>390.66908865439666</v>
      </c>
      <c r="H37" s="38">
        <f t="shared" si="1"/>
        <v>2.9552229492588321E-3</v>
      </c>
      <c r="I37" s="39">
        <f t="shared" si="1"/>
        <v>1.1873833286508053E-3</v>
      </c>
      <c r="J37" s="39">
        <f t="shared" si="1"/>
        <v>0</v>
      </c>
      <c r="K37" s="40">
        <f t="shared" si="1"/>
        <v>2.3576447362873838E-3</v>
      </c>
    </row>
    <row r="38" spans="1:11" x14ac:dyDescent="0.25">
      <c r="A38" s="52"/>
      <c r="B38" s="3" t="s">
        <v>40</v>
      </c>
      <c r="C38" s="32">
        <v>58.245508656112854</v>
      </c>
      <c r="D38" s="33">
        <v>3.4693676053312568</v>
      </c>
      <c r="E38" s="33">
        <v>0</v>
      </c>
      <c r="F38" s="34">
        <v>61.714876261444111</v>
      </c>
      <c r="H38" s="41">
        <f t="shared" si="1"/>
        <v>4.8260006567274748E-4</v>
      </c>
      <c r="I38" s="42">
        <f t="shared" si="1"/>
        <v>1.2116040459345393E-4</v>
      </c>
      <c r="J38" s="42">
        <f t="shared" si="1"/>
        <v>0</v>
      </c>
      <c r="K38" s="43">
        <f t="shared" si="1"/>
        <v>3.724424516656302E-4</v>
      </c>
    </row>
    <row r="39" spans="1:11" x14ac:dyDescent="0.25">
      <c r="A39" s="56" t="s">
        <v>41</v>
      </c>
      <c r="B39" s="4" t="s">
        <v>42</v>
      </c>
      <c r="C39" s="26">
        <v>2001.5042010115571</v>
      </c>
      <c r="D39" s="27">
        <v>293.8021670984333</v>
      </c>
      <c r="E39" s="27">
        <v>0</v>
      </c>
      <c r="F39" s="28">
        <v>2295.3063681099902</v>
      </c>
      <c r="H39" s="38">
        <f t="shared" ref="H39:K70" si="2">C39/C$71</f>
        <v>1.6583700291045254E-2</v>
      </c>
      <c r="I39" s="39">
        <f t="shared" si="2"/>
        <v>1.0260425958142565E-2</v>
      </c>
      <c r="J39" s="39">
        <f t="shared" si="2"/>
        <v>0</v>
      </c>
      <c r="K39" s="40">
        <f t="shared" si="2"/>
        <v>1.3851920036931052E-2</v>
      </c>
    </row>
    <row r="40" spans="1:11" x14ac:dyDescent="0.25">
      <c r="A40" s="54"/>
      <c r="B40" s="2" t="s">
        <v>43</v>
      </c>
      <c r="C40" s="26">
        <v>1003.7353445227075</v>
      </c>
      <c r="D40" s="27">
        <v>200.92890990723055</v>
      </c>
      <c r="E40" s="27">
        <v>0</v>
      </c>
      <c r="F40" s="28">
        <v>1204.664254429938</v>
      </c>
      <c r="H40" s="38">
        <f t="shared" si="2"/>
        <v>8.3165681674217552E-3</v>
      </c>
      <c r="I40" s="39">
        <f t="shared" si="2"/>
        <v>7.0170217711931597E-3</v>
      </c>
      <c r="J40" s="39">
        <f t="shared" si="2"/>
        <v>0</v>
      </c>
      <c r="K40" s="40">
        <f t="shared" si="2"/>
        <v>7.2700155219161729E-3</v>
      </c>
    </row>
    <row r="41" spans="1:11" x14ac:dyDescent="0.25">
      <c r="A41" s="55"/>
      <c r="B41" s="3" t="s">
        <v>44</v>
      </c>
      <c r="C41" s="32">
        <v>1744.4123885908264</v>
      </c>
      <c r="D41" s="33">
        <v>95.472088157206159</v>
      </c>
      <c r="E41" s="33">
        <v>0</v>
      </c>
      <c r="F41" s="34">
        <v>1839.8844767480325</v>
      </c>
      <c r="H41" s="41">
        <f t="shared" si="2"/>
        <v>1.4453535606748192E-2</v>
      </c>
      <c r="I41" s="42">
        <f t="shared" si="2"/>
        <v>3.3341629208544291E-3</v>
      </c>
      <c r="J41" s="42">
        <f t="shared" si="2"/>
        <v>0</v>
      </c>
      <c r="K41" s="43">
        <f t="shared" si="2"/>
        <v>1.1103499298915029E-2</v>
      </c>
    </row>
    <row r="42" spans="1:11" x14ac:dyDescent="0.25">
      <c r="A42" s="56" t="s">
        <v>45</v>
      </c>
      <c r="B42" s="4" t="s">
        <v>46</v>
      </c>
      <c r="C42" s="26">
        <v>847.27467310323527</v>
      </c>
      <c r="D42" s="27">
        <v>384.63238769569824</v>
      </c>
      <c r="E42" s="27">
        <v>0</v>
      </c>
      <c r="F42" s="28">
        <v>1231.9070607989333</v>
      </c>
      <c r="H42" s="38">
        <f t="shared" si="2"/>
        <v>7.0201947294620043E-3</v>
      </c>
      <c r="I42" s="39">
        <f t="shared" si="2"/>
        <v>1.3432481366732375E-2</v>
      </c>
      <c r="J42" s="39">
        <f t="shared" si="2"/>
        <v>0</v>
      </c>
      <c r="K42" s="40">
        <f t="shared" si="2"/>
        <v>7.4344228448983557E-3</v>
      </c>
    </row>
    <row r="43" spans="1:11" x14ac:dyDescent="0.25">
      <c r="A43" s="55"/>
      <c r="B43" s="3" t="s">
        <v>47</v>
      </c>
      <c r="C43" s="32">
        <v>195.06159809303517</v>
      </c>
      <c r="D43" s="33">
        <v>7.4667710068215527</v>
      </c>
      <c r="E43" s="33">
        <v>12.354550753663696</v>
      </c>
      <c r="F43" s="34">
        <v>214.88291985352043</v>
      </c>
      <c r="H43" s="41">
        <f t="shared" si="2"/>
        <v>1.6162059911901932E-3</v>
      </c>
      <c r="I43" s="42">
        <f t="shared" si="2"/>
        <v>2.6076135454858833E-4</v>
      </c>
      <c r="J43" s="42">
        <f t="shared" si="2"/>
        <v>7.5435798800821462E-4</v>
      </c>
      <c r="K43" s="43">
        <f t="shared" si="2"/>
        <v>1.2967946521074587E-3</v>
      </c>
    </row>
    <row r="44" spans="1:11" x14ac:dyDescent="0.25">
      <c r="A44" s="50" t="s">
        <v>48</v>
      </c>
      <c r="B44" s="4" t="s">
        <v>49</v>
      </c>
      <c r="C44" s="26">
        <v>313.56617623332215</v>
      </c>
      <c r="D44" s="27">
        <v>144.47404869148224</v>
      </c>
      <c r="E44" s="27">
        <v>0</v>
      </c>
      <c r="F44" s="28">
        <v>458.04022492480442</v>
      </c>
      <c r="H44" s="38">
        <f t="shared" si="2"/>
        <v>2.5980897194391975E-3</v>
      </c>
      <c r="I44" s="39">
        <f t="shared" si="2"/>
        <v>5.0454538647953422E-3</v>
      </c>
      <c r="J44" s="39">
        <f t="shared" si="2"/>
        <v>0</v>
      </c>
      <c r="K44" s="40">
        <f t="shared" si="2"/>
        <v>2.7642220914416366E-3</v>
      </c>
    </row>
    <row r="45" spans="1:11" x14ac:dyDescent="0.25">
      <c r="A45" s="51"/>
      <c r="B45" s="2" t="s">
        <v>50</v>
      </c>
      <c r="C45" s="26">
        <v>123.29637877400918</v>
      </c>
      <c r="D45" s="27">
        <v>0</v>
      </c>
      <c r="E45" s="27">
        <v>0</v>
      </c>
      <c r="F45" s="28">
        <v>123.29637877400918</v>
      </c>
      <c r="H45" s="38">
        <f t="shared" si="2"/>
        <v>1.0215867603605171E-3</v>
      </c>
      <c r="I45" s="39">
        <f t="shared" si="2"/>
        <v>0</v>
      </c>
      <c r="J45" s="39">
        <f t="shared" si="2"/>
        <v>0</v>
      </c>
      <c r="K45" s="40">
        <f t="shared" si="2"/>
        <v>7.4408000750987189E-4</v>
      </c>
    </row>
    <row r="46" spans="1:11" x14ac:dyDescent="0.25">
      <c r="A46" s="52"/>
      <c r="B46" s="3" t="s">
        <v>51</v>
      </c>
      <c r="C46" s="32">
        <v>160.42739195103243</v>
      </c>
      <c r="D46" s="33">
        <v>52.733149768345996</v>
      </c>
      <c r="E46" s="33">
        <v>0</v>
      </c>
      <c r="F46" s="34">
        <v>213.16054171937844</v>
      </c>
      <c r="H46" s="41">
        <f t="shared" si="2"/>
        <v>1.3292401710900056E-3</v>
      </c>
      <c r="I46" s="42">
        <f t="shared" si="2"/>
        <v>1.8415949211037731E-3</v>
      </c>
      <c r="J46" s="42">
        <f t="shared" si="2"/>
        <v>0</v>
      </c>
      <c r="K46" s="43">
        <f t="shared" si="2"/>
        <v>1.286400290588243E-3</v>
      </c>
    </row>
    <row r="47" spans="1:11" x14ac:dyDescent="0.25">
      <c r="A47" s="50" t="s">
        <v>52</v>
      </c>
      <c r="B47" s="4" t="s">
        <v>53</v>
      </c>
      <c r="C47" s="26">
        <v>33743.011156320244</v>
      </c>
      <c r="D47" s="27">
        <v>370.00372336675736</v>
      </c>
      <c r="E47" s="27">
        <v>0</v>
      </c>
      <c r="F47" s="28">
        <v>34113.014879687005</v>
      </c>
      <c r="H47" s="38">
        <f t="shared" si="2"/>
        <v>0.27958171841507917</v>
      </c>
      <c r="I47" s="39">
        <f t="shared" si="2"/>
        <v>1.292160587287214E-2</v>
      </c>
      <c r="J47" s="39">
        <f t="shared" si="2"/>
        <v>0</v>
      </c>
      <c r="K47" s="40">
        <f t="shared" si="2"/>
        <v>0.205868271398191</v>
      </c>
    </row>
    <row r="48" spans="1:11" x14ac:dyDescent="0.25">
      <c r="A48" s="51"/>
      <c r="B48" s="2" t="s">
        <v>54</v>
      </c>
      <c r="C48" s="26">
        <v>18598.512278145346</v>
      </c>
      <c r="D48" s="27">
        <v>302.44964751519984</v>
      </c>
      <c r="E48" s="27">
        <v>0</v>
      </c>
      <c r="F48" s="28">
        <v>18900.961925660544</v>
      </c>
      <c r="H48" s="38">
        <f t="shared" si="2"/>
        <v>0.15410017791829092</v>
      </c>
      <c r="I48" s="39">
        <f t="shared" si="2"/>
        <v>1.0562421118413096E-2</v>
      </c>
      <c r="J48" s="39">
        <f t="shared" si="2"/>
        <v>0</v>
      </c>
      <c r="K48" s="40">
        <f t="shared" si="2"/>
        <v>0.11406521449723184</v>
      </c>
    </row>
    <row r="49" spans="1:11" x14ac:dyDescent="0.25">
      <c r="A49" s="52"/>
      <c r="B49" s="3" t="s">
        <v>55</v>
      </c>
      <c r="C49" s="32">
        <v>0</v>
      </c>
      <c r="D49" s="33">
        <v>0</v>
      </c>
      <c r="E49" s="33">
        <v>0</v>
      </c>
      <c r="F49" s="34">
        <v>0</v>
      </c>
      <c r="H49" s="41">
        <f t="shared" si="2"/>
        <v>0</v>
      </c>
      <c r="I49" s="42">
        <f t="shared" si="2"/>
        <v>0</v>
      </c>
      <c r="J49" s="42">
        <f t="shared" si="2"/>
        <v>0</v>
      </c>
      <c r="K49" s="43">
        <f t="shared" si="2"/>
        <v>0</v>
      </c>
    </row>
    <row r="50" spans="1:11" x14ac:dyDescent="0.25">
      <c r="A50" s="50" t="s">
        <v>56</v>
      </c>
      <c r="B50" s="4" t="s">
        <v>57</v>
      </c>
      <c r="C50" s="26">
        <v>1387.3313132504441</v>
      </c>
      <c r="D50" s="27">
        <v>10.313235146005095</v>
      </c>
      <c r="E50" s="27">
        <v>7367.2920153697505</v>
      </c>
      <c r="F50" s="28">
        <v>8764.9365637661995</v>
      </c>
      <c r="H50" s="38">
        <f t="shared" si="2"/>
        <v>1.1494898033039269E-2</v>
      </c>
      <c r="I50" s="39">
        <f t="shared" si="2"/>
        <v>3.6016815889940786E-4</v>
      </c>
      <c r="J50" s="39">
        <f t="shared" si="2"/>
        <v>0.44984036187112925</v>
      </c>
      <c r="K50" s="40">
        <f t="shared" si="2"/>
        <v>5.2895422631548526E-2</v>
      </c>
    </row>
    <row r="51" spans="1:11" x14ac:dyDescent="0.25">
      <c r="A51" s="51"/>
      <c r="B51" s="2" t="s">
        <v>58</v>
      </c>
      <c r="C51" s="26">
        <v>195.77929464026059</v>
      </c>
      <c r="D51" s="27">
        <v>0</v>
      </c>
      <c r="E51" s="27">
        <v>4333.91749111435</v>
      </c>
      <c r="F51" s="28">
        <v>4529.6967857546106</v>
      </c>
      <c r="H51" s="38">
        <f t="shared" si="2"/>
        <v>1.6221525509991055E-3</v>
      </c>
      <c r="I51" s="39">
        <f t="shared" si="2"/>
        <v>0</v>
      </c>
      <c r="J51" s="39">
        <f t="shared" si="2"/>
        <v>0.26462518500084869</v>
      </c>
      <c r="K51" s="40">
        <f t="shared" si="2"/>
        <v>2.733621905100285E-2</v>
      </c>
    </row>
    <row r="52" spans="1:11" x14ac:dyDescent="0.25">
      <c r="A52" s="52"/>
      <c r="B52" s="3" t="s">
        <v>59</v>
      </c>
      <c r="C52" s="32">
        <v>609.32476241668246</v>
      </c>
      <c r="D52" s="33">
        <v>51.823678604635646</v>
      </c>
      <c r="E52" s="33">
        <v>4337.77696364654</v>
      </c>
      <c r="F52" s="34">
        <v>4998.9254046678579</v>
      </c>
      <c r="H52" s="41">
        <f t="shared" si="2"/>
        <v>5.0486325408278616E-3</v>
      </c>
      <c r="I52" s="42">
        <f t="shared" si="2"/>
        <v>1.809833543614718E-3</v>
      </c>
      <c r="J52" s="42">
        <f t="shared" si="2"/>
        <v>0.26486084099451501</v>
      </c>
      <c r="K52" s="43">
        <f t="shared" si="2"/>
        <v>3.0167961862563958E-2</v>
      </c>
    </row>
    <row r="53" spans="1:11" ht="15.75" x14ac:dyDescent="0.25">
      <c r="A53" s="15" t="s">
        <v>60</v>
      </c>
      <c r="B53" s="5" t="s">
        <v>61</v>
      </c>
      <c r="C53" s="32">
        <v>2116.5638348819652</v>
      </c>
      <c r="D53" s="33">
        <v>152.04469968082003</v>
      </c>
      <c r="E53" s="33">
        <v>0</v>
      </c>
      <c r="F53" s="34">
        <v>2268.6085345627848</v>
      </c>
      <c r="H53" s="41">
        <f t="shared" si="2"/>
        <v>1.7537040525225069E-2</v>
      </c>
      <c r="I53" s="42">
        <f t="shared" si="2"/>
        <v>5.3098430103832792E-3</v>
      </c>
      <c r="J53" s="42">
        <f t="shared" si="2"/>
        <v>0</v>
      </c>
      <c r="K53" s="43">
        <f t="shared" si="2"/>
        <v>1.369080156464637E-2</v>
      </c>
    </row>
    <row r="54" spans="1:11" x14ac:dyDescent="0.25">
      <c r="A54" s="50" t="s">
        <v>62</v>
      </c>
      <c r="B54" s="4" t="s">
        <v>63</v>
      </c>
      <c r="C54" s="26">
        <v>20.017861753826004</v>
      </c>
      <c r="D54" s="27">
        <v>6.9306327494279012</v>
      </c>
      <c r="E54" s="27">
        <v>0</v>
      </c>
      <c r="F54" s="28">
        <v>26.948494503253904</v>
      </c>
      <c r="H54" s="38">
        <f t="shared" si="2"/>
        <v>1.6586036623118287E-4</v>
      </c>
      <c r="I54" s="39">
        <f t="shared" si="2"/>
        <v>2.4203784768122021E-4</v>
      </c>
      <c r="J54" s="39">
        <f t="shared" si="2"/>
        <v>0</v>
      </c>
      <c r="K54" s="40">
        <f t="shared" si="2"/>
        <v>1.6263118342765007E-4</v>
      </c>
    </row>
    <row r="55" spans="1:11" x14ac:dyDescent="0.25">
      <c r="A55" s="51"/>
      <c r="B55" s="2" t="s">
        <v>64</v>
      </c>
      <c r="C55" s="26">
        <v>124.06327838806332</v>
      </c>
      <c r="D55" s="27">
        <v>3.4977585412118346</v>
      </c>
      <c r="E55" s="27">
        <v>0</v>
      </c>
      <c r="F55" s="28">
        <v>127.56103692927516</v>
      </c>
      <c r="H55" s="38">
        <f t="shared" si="2"/>
        <v>1.0279409980115618E-3</v>
      </c>
      <c r="I55" s="39">
        <f t="shared" si="2"/>
        <v>1.2215189862619687E-4</v>
      </c>
      <c r="J55" s="39">
        <f t="shared" si="2"/>
        <v>0</v>
      </c>
      <c r="K55" s="40">
        <f t="shared" si="2"/>
        <v>7.6981674774304304E-4</v>
      </c>
    </row>
    <row r="56" spans="1:11" x14ac:dyDescent="0.25">
      <c r="A56" s="51"/>
      <c r="B56" s="2" t="s">
        <v>65</v>
      </c>
      <c r="C56" s="26">
        <v>55.485392138590669</v>
      </c>
      <c r="D56" s="27">
        <v>9.3239254393277538</v>
      </c>
      <c r="E56" s="27">
        <v>0</v>
      </c>
      <c r="F56" s="28">
        <v>64.809317577918421</v>
      </c>
      <c r="H56" s="38">
        <f t="shared" si="2"/>
        <v>4.5973079311672794E-4</v>
      </c>
      <c r="I56" s="39">
        <f t="shared" si="2"/>
        <v>3.2561858734490748E-4</v>
      </c>
      <c r="J56" s="39">
        <f t="shared" si="2"/>
        <v>0</v>
      </c>
      <c r="K56" s="40">
        <f t="shared" si="2"/>
        <v>3.9111706271987174E-4</v>
      </c>
    </row>
    <row r="57" spans="1:11" x14ac:dyDescent="0.25">
      <c r="A57" s="51"/>
      <c r="B57" s="2" t="s">
        <v>66</v>
      </c>
      <c r="C57" s="26">
        <v>115.19384882174558</v>
      </c>
      <c r="D57" s="27">
        <v>21.673716988192503</v>
      </c>
      <c r="E57" s="27">
        <v>0</v>
      </c>
      <c r="F57" s="28">
        <v>136.86756580993807</v>
      </c>
      <c r="H57" s="38">
        <f t="shared" si="2"/>
        <v>9.5445228806730553E-4</v>
      </c>
      <c r="I57" s="39">
        <f t="shared" si="2"/>
        <v>7.5690921748913027E-4</v>
      </c>
      <c r="J57" s="39">
        <f t="shared" si="2"/>
        <v>0</v>
      </c>
      <c r="K57" s="40">
        <f t="shared" si="2"/>
        <v>8.2598062009899454E-4</v>
      </c>
    </row>
    <row r="58" spans="1:11" x14ac:dyDescent="0.25">
      <c r="A58" s="51"/>
      <c r="B58" s="2" t="s">
        <v>67</v>
      </c>
      <c r="C58" s="26">
        <v>0</v>
      </c>
      <c r="D58" s="27">
        <v>0</v>
      </c>
      <c r="E58" s="27">
        <v>0</v>
      </c>
      <c r="F58" s="28">
        <v>0</v>
      </c>
      <c r="H58" s="38">
        <f t="shared" si="2"/>
        <v>0</v>
      </c>
      <c r="I58" s="39">
        <f t="shared" si="2"/>
        <v>0</v>
      </c>
      <c r="J58" s="39">
        <f t="shared" si="2"/>
        <v>0</v>
      </c>
      <c r="K58" s="40">
        <f t="shared" si="2"/>
        <v>0</v>
      </c>
    </row>
    <row r="59" spans="1:11" x14ac:dyDescent="0.25">
      <c r="A59" s="52"/>
      <c r="B59" s="3" t="s">
        <v>68</v>
      </c>
      <c r="C59" s="32">
        <v>109.52997129796421</v>
      </c>
      <c r="D59" s="33">
        <v>48.758789252090708</v>
      </c>
      <c r="E59" s="33">
        <v>0</v>
      </c>
      <c r="F59" s="34">
        <v>158.28876055005492</v>
      </c>
      <c r="H59" s="41">
        <f t="shared" si="2"/>
        <v>9.0752355951799414E-4</v>
      </c>
      <c r="I59" s="42">
        <f t="shared" si="2"/>
        <v>1.7027986957024114E-3</v>
      </c>
      <c r="J59" s="42">
        <f t="shared" si="2"/>
        <v>0</v>
      </c>
      <c r="K59" s="43">
        <f t="shared" si="2"/>
        <v>9.5525516085668725E-4</v>
      </c>
    </row>
    <row r="60" spans="1:11" x14ac:dyDescent="0.25">
      <c r="A60" s="50" t="s">
        <v>69</v>
      </c>
      <c r="B60" s="4" t="s">
        <v>70</v>
      </c>
      <c r="C60" s="26">
        <v>2199.6287153113599</v>
      </c>
      <c r="D60" s="27">
        <v>65.941432418585535</v>
      </c>
      <c r="E60" s="27">
        <v>0</v>
      </c>
      <c r="F60" s="28">
        <v>2265.5701477299458</v>
      </c>
      <c r="H60" s="38">
        <f t="shared" si="2"/>
        <v>1.8225284437506841E-2</v>
      </c>
      <c r="I60" s="39">
        <f t="shared" si="2"/>
        <v>2.3028665567265197E-3</v>
      </c>
      <c r="J60" s="39">
        <f t="shared" si="2"/>
        <v>0</v>
      </c>
      <c r="K60" s="40">
        <f t="shared" si="2"/>
        <v>1.3672465236200419E-2</v>
      </c>
    </row>
    <row r="61" spans="1:11" x14ac:dyDescent="0.25">
      <c r="A61" s="52"/>
      <c r="B61" s="3" t="s">
        <v>71</v>
      </c>
      <c r="C61" s="32">
        <v>422.21904704628781</v>
      </c>
      <c r="D61" s="33">
        <v>238.9100733112636</v>
      </c>
      <c r="E61" s="33">
        <v>0</v>
      </c>
      <c r="F61" s="34">
        <v>661.12912035755141</v>
      </c>
      <c r="H61" s="41">
        <f t="shared" si="2"/>
        <v>3.4983459589280879E-3</v>
      </c>
      <c r="I61" s="42">
        <f t="shared" si="2"/>
        <v>8.3434344343803306E-3</v>
      </c>
      <c r="J61" s="42">
        <f t="shared" si="2"/>
        <v>0</v>
      </c>
      <c r="K61" s="43">
        <f t="shared" si="2"/>
        <v>3.9898411107621365E-3</v>
      </c>
    </row>
    <row r="62" spans="1:11" x14ac:dyDescent="0.25">
      <c r="A62" s="50" t="s">
        <v>72</v>
      </c>
      <c r="B62" s="2" t="s">
        <v>73</v>
      </c>
      <c r="C62" s="26">
        <v>7.677619397657276</v>
      </c>
      <c r="D62" s="27">
        <v>0</v>
      </c>
      <c r="E62" s="27">
        <v>0</v>
      </c>
      <c r="F62" s="28">
        <v>7.677619397657276</v>
      </c>
      <c r="H62" s="38">
        <f t="shared" si="2"/>
        <v>6.3613825529376672E-5</v>
      </c>
      <c r="I62" s="39">
        <f t="shared" si="2"/>
        <v>0</v>
      </c>
      <c r="J62" s="39">
        <f t="shared" si="2"/>
        <v>0</v>
      </c>
      <c r="K62" s="40">
        <f t="shared" si="2"/>
        <v>4.6333583807337351E-5</v>
      </c>
    </row>
    <row r="63" spans="1:11" x14ac:dyDescent="0.25">
      <c r="A63" s="51"/>
      <c r="B63" s="2" t="s">
        <v>74</v>
      </c>
      <c r="C63" s="26">
        <v>0</v>
      </c>
      <c r="D63" s="27">
        <v>0</v>
      </c>
      <c r="E63" s="27">
        <v>0</v>
      </c>
      <c r="F63" s="28">
        <v>0</v>
      </c>
      <c r="H63" s="38">
        <f t="shared" si="2"/>
        <v>0</v>
      </c>
      <c r="I63" s="39">
        <f t="shared" si="2"/>
        <v>0</v>
      </c>
      <c r="J63" s="39">
        <f t="shared" si="2"/>
        <v>0</v>
      </c>
      <c r="K63" s="40">
        <f t="shared" si="2"/>
        <v>0</v>
      </c>
    </row>
    <row r="64" spans="1:11" x14ac:dyDescent="0.25">
      <c r="A64" s="52"/>
      <c r="B64" s="2" t="s">
        <v>75</v>
      </c>
      <c r="C64" s="32">
        <v>0</v>
      </c>
      <c r="D64" s="33">
        <v>0</v>
      </c>
      <c r="E64" s="33">
        <v>0</v>
      </c>
      <c r="F64" s="34">
        <v>0</v>
      </c>
      <c r="H64" s="41">
        <f t="shared" si="2"/>
        <v>0</v>
      </c>
      <c r="I64" s="42">
        <f t="shared" si="2"/>
        <v>0</v>
      </c>
      <c r="J64" s="42">
        <f t="shared" si="2"/>
        <v>0</v>
      </c>
      <c r="K64" s="43">
        <f t="shared" si="2"/>
        <v>0</v>
      </c>
    </row>
    <row r="65" spans="1:11" x14ac:dyDescent="0.25">
      <c r="A65" s="50" t="s">
        <v>76</v>
      </c>
      <c r="B65" s="4" t="s">
        <v>77</v>
      </c>
      <c r="C65" s="26">
        <v>213.67217682687257</v>
      </c>
      <c r="D65" s="27">
        <v>108.88161320392399</v>
      </c>
      <c r="E65" s="27">
        <v>0</v>
      </c>
      <c r="F65" s="28">
        <v>322.55379003079656</v>
      </c>
      <c r="H65" s="38">
        <f t="shared" si="2"/>
        <v>1.7704061471573291E-3</v>
      </c>
      <c r="I65" s="39">
        <f t="shared" si="2"/>
        <v>3.8024625261109495E-3</v>
      </c>
      <c r="J65" s="39">
        <f t="shared" si="2"/>
        <v>0</v>
      </c>
      <c r="K65" s="40">
        <f t="shared" si="2"/>
        <v>1.9465764436469067E-3</v>
      </c>
    </row>
    <row r="66" spans="1:11" x14ac:dyDescent="0.25">
      <c r="A66" s="51"/>
      <c r="B66" s="2" t="s">
        <v>78</v>
      </c>
      <c r="C66" s="26">
        <v>0</v>
      </c>
      <c r="D66" s="27">
        <v>0</v>
      </c>
      <c r="E66" s="27">
        <v>0</v>
      </c>
      <c r="F66" s="28">
        <v>0</v>
      </c>
      <c r="H66" s="38">
        <f t="shared" si="2"/>
        <v>0</v>
      </c>
      <c r="I66" s="39">
        <f t="shared" si="2"/>
        <v>0</v>
      </c>
      <c r="J66" s="39">
        <f t="shared" si="2"/>
        <v>0</v>
      </c>
      <c r="K66" s="40">
        <f t="shared" si="2"/>
        <v>0</v>
      </c>
    </row>
    <row r="67" spans="1:11" x14ac:dyDescent="0.25">
      <c r="A67" s="52"/>
      <c r="B67" s="3" t="s">
        <v>79</v>
      </c>
      <c r="C67" s="32">
        <v>2773.8138224478889</v>
      </c>
      <c r="D67" s="33">
        <v>107.01367808400236</v>
      </c>
      <c r="E67" s="33">
        <v>138.71901118228865</v>
      </c>
      <c r="F67" s="34">
        <v>3019.5465117141803</v>
      </c>
      <c r="H67" s="41">
        <f t="shared" si="2"/>
        <v>2.2982763199490674E-2</v>
      </c>
      <c r="I67" s="42">
        <f t="shared" si="2"/>
        <v>3.7372288003632804E-3</v>
      </c>
      <c r="J67" s="42">
        <f t="shared" si="2"/>
        <v>8.4700606489417317E-3</v>
      </c>
      <c r="K67" s="43">
        <f t="shared" si="2"/>
        <v>1.8222629191980096E-2</v>
      </c>
    </row>
    <row r="68" spans="1:11" x14ac:dyDescent="0.25">
      <c r="A68" s="50" t="s">
        <v>80</v>
      </c>
      <c r="B68" s="4" t="s">
        <v>81</v>
      </c>
      <c r="C68" s="26">
        <v>1081.515429011203</v>
      </c>
      <c r="D68" s="27">
        <v>0</v>
      </c>
      <c r="E68" s="27">
        <v>0</v>
      </c>
      <c r="F68" s="28">
        <v>1081.515429011203</v>
      </c>
      <c r="H68" s="38">
        <f t="shared" si="2"/>
        <v>8.9610242765408282E-3</v>
      </c>
      <c r="I68" s="39">
        <f t="shared" si="2"/>
        <v>0</v>
      </c>
      <c r="J68" s="39">
        <f t="shared" si="2"/>
        <v>0</v>
      </c>
      <c r="K68" s="40">
        <f t="shared" si="2"/>
        <v>6.5268259825838112E-3</v>
      </c>
    </row>
    <row r="69" spans="1:11" x14ac:dyDescent="0.25">
      <c r="A69" s="52"/>
      <c r="B69" s="3" t="s">
        <v>82</v>
      </c>
      <c r="C69" s="32">
        <v>3744.4115170653417</v>
      </c>
      <c r="D69" s="33">
        <v>179.82000758372214</v>
      </c>
      <c r="E69" s="33">
        <v>167.05714438029759</v>
      </c>
      <c r="F69" s="34">
        <v>4091.2886690293612</v>
      </c>
      <c r="H69" s="41">
        <f t="shared" si="2"/>
        <v>3.1024765440895094E-2</v>
      </c>
      <c r="I69" s="42">
        <f t="shared" si="2"/>
        <v>6.2798375240958326E-3</v>
      </c>
      <c r="J69" s="42">
        <f t="shared" si="2"/>
        <v>1.0200362103797912E-2</v>
      </c>
      <c r="K69" s="43">
        <f t="shared" si="2"/>
        <v>2.4690474560945877E-2</v>
      </c>
    </row>
    <row r="70" spans="1:11" ht="16.5" thickBot="1" x14ac:dyDescent="0.3">
      <c r="A70" s="16" t="s">
        <v>83</v>
      </c>
      <c r="B70" s="6"/>
      <c r="C70" s="26">
        <v>5469.3280348481185</v>
      </c>
      <c r="D70" s="27">
        <v>267.56149484521399</v>
      </c>
      <c r="E70" s="27">
        <v>0</v>
      </c>
      <c r="F70" s="28">
        <v>5736.8895296933315</v>
      </c>
      <c r="H70" s="38">
        <f t="shared" si="2"/>
        <v>4.5316765699263684E-2</v>
      </c>
      <c r="I70" s="39">
        <f t="shared" si="2"/>
        <v>9.3440253835483048E-3</v>
      </c>
      <c r="J70" s="39">
        <f t="shared" si="2"/>
        <v>0</v>
      </c>
      <c r="K70" s="40">
        <f t="shared" si="2"/>
        <v>3.4621493727416436E-2</v>
      </c>
    </row>
    <row r="71" spans="1:11" ht="15.75" thickBot="1" x14ac:dyDescent="0.3">
      <c r="C71" s="29">
        <v>120691.05</v>
      </c>
      <c r="D71" s="30">
        <v>28634.500000000004</v>
      </c>
      <c r="E71" s="30">
        <v>16377.570000000002</v>
      </c>
      <c r="F71" s="31">
        <v>165703.11999999997</v>
      </c>
      <c r="H71" s="44">
        <f>SUM(H7:H70)</f>
        <v>0.99999999999999967</v>
      </c>
      <c r="I71" s="45">
        <f t="shared" ref="I71:K71" si="3">SUM(I7:I70)</f>
        <v>1.0000000000000002</v>
      </c>
      <c r="J71" s="45">
        <f t="shared" si="3"/>
        <v>1</v>
      </c>
      <c r="K71" s="46">
        <f t="shared" si="3"/>
        <v>1.0000000000000002</v>
      </c>
    </row>
    <row r="79" spans="1:11" x14ac:dyDescent="0.25">
      <c r="A79" s="47" t="s">
        <v>94</v>
      </c>
    </row>
    <row r="80" spans="1:11" ht="48.75" customHeight="1" x14ac:dyDescent="0.25">
      <c r="A80" s="49" t="s">
        <v>95</v>
      </c>
      <c r="B80" s="49"/>
      <c r="C80" s="49"/>
      <c r="D80" s="49"/>
      <c r="E80" s="49"/>
      <c r="F80" s="49"/>
      <c r="G80" s="49"/>
      <c r="H80" s="49"/>
      <c r="I80" s="49"/>
      <c r="J80" s="49"/>
    </row>
    <row r="81" spans="1:10" x14ac:dyDescent="0.25">
      <c r="A81" s="47" t="s">
        <v>96</v>
      </c>
    </row>
    <row r="82" spans="1:10" ht="34.5" customHeight="1" x14ac:dyDescent="0.25">
      <c r="A82" s="49" t="s">
        <v>97</v>
      </c>
      <c r="B82" s="49"/>
      <c r="C82" s="49"/>
      <c r="D82" s="49"/>
      <c r="E82" s="49"/>
      <c r="F82" s="49"/>
      <c r="G82" s="49"/>
      <c r="H82" s="49"/>
      <c r="I82" s="49"/>
      <c r="J82" s="49"/>
    </row>
    <row r="83" spans="1:10" x14ac:dyDescent="0.25">
      <c r="A83" s="47" t="s">
        <v>98</v>
      </c>
    </row>
    <row r="84" spans="1:10" x14ac:dyDescent="0.25">
      <c r="A84" s="49" t="s">
        <v>99</v>
      </c>
      <c r="B84" s="49"/>
      <c r="C84" s="49"/>
      <c r="D84" s="49"/>
      <c r="E84" s="49"/>
      <c r="F84" s="49"/>
      <c r="G84" s="49"/>
      <c r="H84" s="49"/>
      <c r="I84" s="49"/>
      <c r="J84" s="49"/>
    </row>
  </sheetData>
  <mergeCells count="20">
    <mergeCell ref="A50:A52"/>
    <mergeCell ref="A7:A10"/>
    <mergeCell ref="A11:A16"/>
    <mergeCell ref="A17:A21"/>
    <mergeCell ref="A22:A26"/>
    <mergeCell ref="A27:A29"/>
    <mergeCell ref="A30:A32"/>
    <mergeCell ref="A33:A38"/>
    <mergeCell ref="A39:A41"/>
    <mergeCell ref="A42:A43"/>
    <mergeCell ref="A44:A46"/>
    <mergeCell ref="A47:A49"/>
    <mergeCell ref="A80:J80"/>
    <mergeCell ref="A82:J82"/>
    <mergeCell ref="A84:J84"/>
    <mergeCell ref="A54:A59"/>
    <mergeCell ref="A60:A61"/>
    <mergeCell ref="A62:A64"/>
    <mergeCell ref="A65:A67"/>
    <mergeCell ref="A68:A6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Halton S1</vt:lpstr>
      <vt:lpstr>Halton S2</vt:lpstr>
      <vt:lpstr>Halton avg</vt:lpstr>
      <vt:lpstr>Knowsley S1</vt:lpstr>
      <vt:lpstr>Knowsley S2</vt:lpstr>
      <vt:lpstr>Knowsley avg</vt:lpstr>
      <vt:lpstr>Liverpool S1</vt:lpstr>
      <vt:lpstr>Liverpool S2</vt:lpstr>
      <vt:lpstr>Liverpool avg</vt:lpstr>
      <vt:lpstr>Sefton S1</vt:lpstr>
      <vt:lpstr>Sefton S2</vt:lpstr>
      <vt:lpstr>Sefton avg</vt:lpstr>
      <vt:lpstr>St Helens S1</vt:lpstr>
      <vt:lpstr>St Helens S2</vt:lpstr>
      <vt:lpstr>St Helens avg</vt:lpstr>
      <vt:lpstr>Wirral S1</vt:lpstr>
      <vt:lpstr>Wirral S2</vt:lpstr>
      <vt:lpstr>Wirral avg</vt:lpstr>
      <vt:lpstr>MHWP S1</vt:lpstr>
      <vt:lpstr>MHWP S2</vt:lpstr>
      <vt:lpstr>MHWP avg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liam.murphy</dc:creator>
  <cp:lastModifiedBy>liam.murphy</cp:lastModifiedBy>
  <dcterms:created xsi:type="dcterms:W3CDTF">2015-12-14T15:48:54Z</dcterms:created>
  <dcterms:modified xsi:type="dcterms:W3CDTF">2016-07-09T12:56:23Z</dcterms:modified>
</cp:coreProperties>
</file>