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7275" firstSheet="3" activeTab="16"/>
  </bookViews>
  <sheets>
    <sheet name="April Data" sheetId="15" r:id="rId1"/>
    <sheet name="May Data" sheetId="3" r:id="rId2"/>
    <sheet name="June Data" sheetId="8" r:id="rId3"/>
    <sheet name="July Data" sheetId="7" r:id="rId4"/>
    <sheet name="Aug Data" sheetId="6" r:id="rId5"/>
    <sheet name="Sept Data" sheetId="5" r:id="rId6"/>
    <sheet name="Oct Data" sheetId="4" r:id="rId7"/>
    <sheet name="Nov Data" sheetId="9" r:id="rId8"/>
    <sheet name="Dec Data" sheetId="11" r:id="rId9"/>
    <sheet name="Jan Data" sheetId="12" r:id="rId10"/>
    <sheet name="Feb Data" sheetId="13" r:id="rId11"/>
    <sheet name="March Data" sheetId="14" r:id="rId12"/>
    <sheet name="April17" sheetId="10" r:id="rId13"/>
    <sheet name="May 17" sheetId="16" r:id="rId14"/>
    <sheet name="June17" sheetId="17" r:id="rId15"/>
    <sheet name="July17" sheetId="18" r:id="rId16"/>
    <sheet name="Aug17" sheetId="19" r:id="rId17"/>
    <sheet name="Sept17" sheetId="20" r:id="rId18"/>
    <sheet name="Oct17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'April Data'!$A$5:$T$5</definedName>
    <definedName name="_xlnm._FilterDatabase" localSheetId="12" hidden="1">April17!$A$5:$S$5</definedName>
    <definedName name="_xlnm._FilterDatabase" localSheetId="4" hidden="1">'Aug Data'!$A$5:$T$5</definedName>
    <definedName name="_xlnm._FilterDatabase" localSheetId="8" hidden="1">'Dec Data'!$A$5:$T$5</definedName>
    <definedName name="_xlnm._FilterDatabase" localSheetId="10" hidden="1">'Feb Data'!$A$5:$T$5</definedName>
    <definedName name="_xlnm._FilterDatabase" localSheetId="9" hidden="1">'Jan Data'!$A$5:$T$5</definedName>
    <definedName name="_xlnm._FilterDatabase" localSheetId="3" hidden="1">'July Data'!$A$5:$T$5</definedName>
    <definedName name="_xlnm._FilterDatabase" localSheetId="15" hidden="1">July17!$A$5:$T$5</definedName>
    <definedName name="_xlnm._FilterDatabase" localSheetId="2" hidden="1">'June Data'!$A$5:$T$5</definedName>
    <definedName name="_xlnm._FilterDatabase" localSheetId="14" hidden="1">June17!$A$5:$T$5</definedName>
    <definedName name="_xlnm._FilterDatabase" localSheetId="11" hidden="1">'March Data'!$A$5:$T$5</definedName>
    <definedName name="_xlnm._FilterDatabase" localSheetId="13" hidden="1">'May 17'!$A$5:$S$5</definedName>
    <definedName name="_xlnm._FilterDatabase" localSheetId="1" hidden="1">'May Data'!$A$5:$S$52</definedName>
    <definedName name="_xlnm._FilterDatabase" localSheetId="7" hidden="1">'Nov Data'!$A$5:$T$5</definedName>
    <definedName name="_xlnm._FilterDatabase" localSheetId="6" hidden="1">'Oct Data'!$A$5:$T$5</definedName>
    <definedName name="_xlnm._FilterDatabase" localSheetId="5" hidden="1">'Sept Data'!$A$5:$T$5</definedName>
  </definedNames>
  <calcPr calcId="145621"/>
</workbook>
</file>

<file path=xl/calcChain.xml><?xml version="1.0" encoding="utf-8"?>
<calcChain xmlns="http://schemas.openxmlformats.org/spreadsheetml/2006/main">
  <c r="L54" i="18" l="1"/>
  <c r="K54" i="18"/>
  <c r="O54" i="18" s="1"/>
  <c r="J54" i="18"/>
  <c r="I54" i="18"/>
  <c r="G54" i="18"/>
  <c r="F54" i="18"/>
  <c r="E54" i="18"/>
  <c r="D54" i="18"/>
  <c r="C54" i="18"/>
  <c r="B54" i="18"/>
  <c r="L53" i="18"/>
  <c r="K53" i="18"/>
  <c r="O53" i="18" s="1"/>
  <c r="J53" i="18"/>
  <c r="I53" i="18"/>
  <c r="G53" i="18"/>
  <c r="F53" i="18"/>
  <c r="E53" i="18"/>
  <c r="D53" i="18"/>
  <c r="C53" i="18"/>
  <c r="B53" i="18"/>
  <c r="L52" i="18"/>
  <c r="K52" i="18"/>
  <c r="O52" i="18" s="1"/>
  <c r="J52" i="18"/>
  <c r="I52" i="18"/>
  <c r="G52" i="18"/>
  <c r="F52" i="18"/>
  <c r="E52" i="18"/>
  <c r="D52" i="18"/>
  <c r="C52" i="18"/>
  <c r="B52" i="18"/>
  <c r="L51" i="18"/>
  <c r="K51" i="18"/>
  <c r="O51" i="18" s="1"/>
  <c r="J51" i="18"/>
  <c r="I51" i="18"/>
  <c r="G51" i="18"/>
  <c r="F51" i="18"/>
  <c r="E51" i="18"/>
  <c r="D51" i="18"/>
  <c r="C51" i="18"/>
  <c r="B51" i="18"/>
  <c r="L32" i="18"/>
  <c r="K32" i="18"/>
  <c r="O32" i="18" s="1"/>
  <c r="J32" i="18"/>
  <c r="I32" i="18"/>
  <c r="G32" i="18"/>
  <c r="F32" i="18"/>
  <c r="E32" i="18"/>
  <c r="D32" i="18"/>
  <c r="C32" i="18"/>
  <c r="B32" i="18"/>
  <c r="L31" i="18"/>
  <c r="K31" i="18"/>
  <c r="O31" i="18" s="1"/>
  <c r="J31" i="18"/>
  <c r="I31" i="18"/>
  <c r="G31" i="18"/>
  <c r="F31" i="18"/>
  <c r="E31" i="18"/>
  <c r="D31" i="18"/>
  <c r="C31" i="18"/>
  <c r="B31" i="18"/>
  <c r="L30" i="18"/>
  <c r="K30" i="18"/>
  <c r="O30" i="18" s="1"/>
  <c r="J30" i="18"/>
  <c r="I30" i="18"/>
  <c r="G30" i="18"/>
  <c r="F30" i="18"/>
  <c r="E30" i="18"/>
  <c r="D30" i="18"/>
  <c r="C30" i="18"/>
  <c r="B30" i="18"/>
  <c r="L50" i="18"/>
  <c r="K50" i="18"/>
  <c r="O50" i="18" s="1"/>
  <c r="J50" i="18"/>
  <c r="I50" i="18"/>
  <c r="G50" i="18"/>
  <c r="F50" i="18"/>
  <c r="E50" i="18"/>
  <c r="D50" i="18"/>
  <c r="C50" i="18"/>
  <c r="B50" i="18"/>
  <c r="L29" i="18"/>
  <c r="K29" i="18"/>
  <c r="O29" i="18" s="1"/>
  <c r="J29" i="18"/>
  <c r="I29" i="18"/>
  <c r="G29" i="18"/>
  <c r="F29" i="18"/>
  <c r="E29" i="18"/>
  <c r="D29" i="18"/>
  <c r="C29" i="18"/>
  <c r="B29" i="18"/>
  <c r="L49" i="18"/>
  <c r="K49" i="18"/>
  <c r="O49" i="18" s="1"/>
  <c r="J49" i="18"/>
  <c r="I49" i="18"/>
  <c r="G49" i="18"/>
  <c r="F49" i="18"/>
  <c r="E49" i="18"/>
  <c r="D49" i="18"/>
  <c r="C49" i="18"/>
  <c r="B49" i="18"/>
  <c r="L48" i="18"/>
  <c r="K48" i="18"/>
  <c r="O48" i="18" s="1"/>
  <c r="J48" i="18"/>
  <c r="I48" i="18"/>
  <c r="G48" i="18"/>
  <c r="F48" i="18"/>
  <c r="E48" i="18"/>
  <c r="D48" i="18"/>
  <c r="C48" i="18"/>
  <c r="B48" i="18"/>
  <c r="L47" i="18"/>
  <c r="K47" i="18"/>
  <c r="O47" i="18" s="1"/>
  <c r="J47" i="18"/>
  <c r="I47" i="18"/>
  <c r="G47" i="18"/>
  <c r="F47" i="18"/>
  <c r="E47" i="18"/>
  <c r="D47" i="18"/>
  <c r="C47" i="18"/>
  <c r="B47" i="18"/>
  <c r="L28" i="18"/>
  <c r="K28" i="18"/>
  <c r="O28" i="18" s="1"/>
  <c r="J28" i="18"/>
  <c r="I28" i="18"/>
  <c r="G28" i="18"/>
  <c r="F28" i="18"/>
  <c r="E28" i="18"/>
  <c r="D28" i="18"/>
  <c r="C28" i="18"/>
  <c r="B28" i="18"/>
  <c r="L27" i="18"/>
  <c r="K27" i="18"/>
  <c r="O27" i="18" s="1"/>
  <c r="J27" i="18"/>
  <c r="I27" i="18"/>
  <c r="G27" i="18"/>
  <c r="F27" i="18"/>
  <c r="E27" i="18"/>
  <c r="D27" i="18"/>
  <c r="C27" i="18"/>
  <c r="B27" i="18"/>
  <c r="L9" i="18"/>
  <c r="K9" i="18"/>
  <c r="O9" i="18" s="1"/>
  <c r="J9" i="18"/>
  <c r="I9" i="18"/>
  <c r="G9" i="18"/>
  <c r="F9" i="18"/>
  <c r="E9" i="18"/>
  <c r="D9" i="18"/>
  <c r="C9" i="18"/>
  <c r="B9" i="18"/>
  <c r="L34" i="18"/>
  <c r="K34" i="18"/>
  <c r="O34" i="18" s="1"/>
  <c r="J34" i="18"/>
  <c r="I34" i="18"/>
  <c r="G34" i="18"/>
  <c r="F34" i="18"/>
  <c r="E34" i="18"/>
  <c r="D34" i="18"/>
  <c r="C34" i="18"/>
  <c r="B34" i="18"/>
  <c r="L33" i="18"/>
  <c r="K33" i="18"/>
  <c r="O33" i="18" s="1"/>
  <c r="J33" i="18"/>
  <c r="I33" i="18"/>
  <c r="G33" i="18"/>
  <c r="F33" i="18"/>
  <c r="E33" i="18"/>
  <c r="D33" i="18"/>
  <c r="C33" i="18"/>
  <c r="B33" i="18"/>
  <c r="L26" i="18"/>
  <c r="K26" i="18"/>
  <c r="O26" i="18" s="1"/>
  <c r="J26" i="18"/>
  <c r="I26" i="18"/>
  <c r="G26" i="18"/>
  <c r="F26" i="18"/>
  <c r="E26" i="18"/>
  <c r="D26" i="18"/>
  <c r="C26" i="18"/>
  <c r="B26" i="18"/>
  <c r="L25" i="18"/>
  <c r="K25" i="18"/>
  <c r="O25" i="18" s="1"/>
  <c r="J25" i="18"/>
  <c r="I25" i="18"/>
  <c r="G25" i="18"/>
  <c r="F25" i="18"/>
  <c r="E25" i="18"/>
  <c r="D25" i="18"/>
  <c r="C25" i="18"/>
  <c r="B25" i="18"/>
  <c r="L24" i="18"/>
  <c r="K24" i="18"/>
  <c r="O24" i="18" s="1"/>
  <c r="J24" i="18"/>
  <c r="I24" i="18"/>
  <c r="G24" i="18"/>
  <c r="F24" i="18"/>
  <c r="E24" i="18"/>
  <c r="D24" i="18"/>
  <c r="C24" i="18"/>
  <c r="B24" i="18"/>
  <c r="L23" i="18"/>
  <c r="K23" i="18"/>
  <c r="O23" i="18" s="1"/>
  <c r="J23" i="18"/>
  <c r="I23" i="18"/>
  <c r="G23" i="18"/>
  <c r="F23" i="18"/>
  <c r="E23" i="18"/>
  <c r="D23" i="18"/>
  <c r="C23" i="18"/>
  <c r="B23" i="18"/>
  <c r="L22" i="18"/>
  <c r="K22" i="18"/>
  <c r="O22" i="18" s="1"/>
  <c r="J22" i="18"/>
  <c r="I22" i="18"/>
  <c r="G22" i="18"/>
  <c r="F22" i="18"/>
  <c r="E22" i="18"/>
  <c r="D22" i="18"/>
  <c r="C22" i="18"/>
  <c r="B22" i="18"/>
  <c r="L21" i="18"/>
  <c r="K21" i="18"/>
  <c r="O21" i="18" s="1"/>
  <c r="J21" i="18"/>
  <c r="I21" i="18"/>
  <c r="G21" i="18"/>
  <c r="F21" i="18"/>
  <c r="E21" i="18"/>
  <c r="D21" i="18"/>
  <c r="C21" i="18"/>
  <c r="B21" i="18"/>
  <c r="L20" i="18"/>
  <c r="K20" i="18"/>
  <c r="O20" i="18" s="1"/>
  <c r="J20" i="18"/>
  <c r="I20" i="18"/>
  <c r="G20" i="18"/>
  <c r="F20" i="18"/>
  <c r="E20" i="18"/>
  <c r="D20" i="18"/>
  <c r="C20" i="18"/>
  <c r="B20" i="18"/>
  <c r="L19" i="18"/>
  <c r="K19" i="18"/>
  <c r="O19" i="18" s="1"/>
  <c r="J19" i="18"/>
  <c r="I19" i="18"/>
  <c r="G19" i="18"/>
  <c r="F19" i="18"/>
  <c r="E19" i="18"/>
  <c r="D19" i="18"/>
  <c r="C19" i="18"/>
  <c r="B19" i="18"/>
  <c r="L18" i="18"/>
  <c r="K18" i="18"/>
  <c r="O18" i="18" s="1"/>
  <c r="J18" i="18"/>
  <c r="I18" i="18"/>
  <c r="G18" i="18"/>
  <c r="F18" i="18"/>
  <c r="E18" i="18"/>
  <c r="D18" i="18"/>
  <c r="C18" i="18"/>
  <c r="B18" i="18"/>
  <c r="L17" i="18"/>
  <c r="K17" i="18"/>
  <c r="O17" i="18" s="1"/>
  <c r="J17" i="18"/>
  <c r="I17" i="18"/>
  <c r="G17" i="18"/>
  <c r="F17" i="18"/>
  <c r="E17" i="18"/>
  <c r="D17" i="18"/>
  <c r="C17" i="18"/>
  <c r="B17" i="18"/>
  <c r="L16" i="18"/>
  <c r="K16" i="18"/>
  <c r="O16" i="18" s="1"/>
  <c r="J16" i="18"/>
  <c r="I16" i="18"/>
  <c r="G16" i="18"/>
  <c r="F16" i="18"/>
  <c r="E16" i="18"/>
  <c r="D16" i="18"/>
  <c r="C16" i="18"/>
  <c r="B16" i="18"/>
  <c r="L35" i="18"/>
  <c r="K35" i="18"/>
  <c r="O35" i="18" s="1"/>
  <c r="J35" i="18"/>
  <c r="I35" i="18"/>
  <c r="G35" i="18"/>
  <c r="F35" i="18"/>
  <c r="E35" i="18"/>
  <c r="D35" i="18"/>
  <c r="C35" i="18"/>
  <c r="B35" i="18"/>
  <c r="L46" i="18"/>
  <c r="K46" i="18"/>
  <c r="O46" i="18" s="1"/>
  <c r="J46" i="18"/>
  <c r="I46" i="18"/>
  <c r="G46" i="18"/>
  <c r="F46" i="18"/>
  <c r="E46" i="18"/>
  <c r="D46" i="18"/>
  <c r="C46" i="18"/>
  <c r="B46" i="18"/>
  <c r="L45" i="18"/>
  <c r="K45" i="18"/>
  <c r="O45" i="18" s="1"/>
  <c r="J45" i="18"/>
  <c r="I45" i="18"/>
  <c r="G45" i="18"/>
  <c r="F45" i="18"/>
  <c r="E45" i="18"/>
  <c r="D45" i="18"/>
  <c r="C45" i="18"/>
  <c r="B45" i="18"/>
  <c r="L15" i="18"/>
  <c r="K15" i="18"/>
  <c r="O15" i="18" s="1"/>
  <c r="J15" i="18"/>
  <c r="I15" i="18"/>
  <c r="G15" i="18"/>
  <c r="F15" i="18"/>
  <c r="E15" i="18"/>
  <c r="D15" i="18"/>
  <c r="C15" i="18"/>
  <c r="B15" i="18"/>
  <c r="L44" i="18"/>
  <c r="K44" i="18"/>
  <c r="O44" i="18" s="1"/>
  <c r="J44" i="18"/>
  <c r="I44" i="18"/>
  <c r="G44" i="18"/>
  <c r="F44" i="18"/>
  <c r="E44" i="18"/>
  <c r="D44" i="18"/>
  <c r="C44" i="18"/>
  <c r="B44" i="18"/>
  <c r="L43" i="18"/>
  <c r="K43" i="18"/>
  <c r="O43" i="18" s="1"/>
  <c r="J43" i="18"/>
  <c r="I43" i="18"/>
  <c r="G43" i="18"/>
  <c r="F43" i="18"/>
  <c r="E43" i="18"/>
  <c r="D43" i="18"/>
  <c r="C43" i="18"/>
  <c r="B43" i="18"/>
  <c r="L8" i="18"/>
  <c r="K8" i="18"/>
  <c r="O8" i="18" s="1"/>
  <c r="J8" i="18"/>
  <c r="I8" i="18"/>
  <c r="G8" i="18"/>
  <c r="F8" i="18"/>
  <c r="E8" i="18"/>
  <c r="D8" i="18"/>
  <c r="C8" i="18"/>
  <c r="B8" i="18"/>
  <c r="L7" i="18"/>
  <c r="K7" i="18"/>
  <c r="O7" i="18" s="1"/>
  <c r="J7" i="18"/>
  <c r="I7" i="18"/>
  <c r="G7" i="18"/>
  <c r="F7" i="18"/>
  <c r="E7" i="18"/>
  <c r="D7" i="18"/>
  <c r="C7" i="18"/>
  <c r="B7" i="18"/>
  <c r="L14" i="18"/>
  <c r="K14" i="18"/>
  <c r="O14" i="18" s="1"/>
  <c r="J14" i="18"/>
  <c r="I14" i="18"/>
  <c r="G14" i="18"/>
  <c r="F14" i="18"/>
  <c r="E14" i="18"/>
  <c r="D14" i="18"/>
  <c r="C14" i="18"/>
  <c r="B14" i="18"/>
  <c r="L13" i="18"/>
  <c r="K13" i="18"/>
  <c r="O13" i="18" s="1"/>
  <c r="J13" i="18"/>
  <c r="I13" i="18"/>
  <c r="G13" i="18"/>
  <c r="F13" i="18"/>
  <c r="E13" i="18"/>
  <c r="D13" i="18"/>
  <c r="C13" i="18"/>
  <c r="B13" i="18"/>
  <c r="L6" i="18"/>
  <c r="K6" i="18"/>
  <c r="O6" i="18" s="1"/>
  <c r="J6" i="18"/>
  <c r="I6" i="18"/>
  <c r="G6" i="18"/>
  <c r="F6" i="18"/>
  <c r="E6" i="18"/>
  <c r="D6" i="18"/>
  <c r="C6" i="18"/>
  <c r="B6" i="18"/>
  <c r="L42" i="18"/>
  <c r="K42" i="18"/>
  <c r="O42" i="18" s="1"/>
  <c r="J42" i="18"/>
  <c r="I42" i="18"/>
  <c r="G42" i="18"/>
  <c r="F42" i="18"/>
  <c r="E42" i="18"/>
  <c r="D42" i="18"/>
  <c r="C42" i="18"/>
  <c r="B42" i="18"/>
  <c r="L41" i="18"/>
  <c r="K41" i="18"/>
  <c r="O41" i="18" s="1"/>
  <c r="J41" i="18"/>
  <c r="I41" i="18"/>
  <c r="G41" i="18"/>
  <c r="F41" i="18"/>
  <c r="E41" i="18"/>
  <c r="D41" i="18"/>
  <c r="C41" i="18"/>
  <c r="B41" i="18"/>
  <c r="L12" i="18"/>
  <c r="K12" i="18"/>
  <c r="O12" i="18" s="1"/>
  <c r="J12" i="18"/>
  <c r="I12" i="18"/>
  <c r="G12" i="18"/>
  <c r="F12" i="18"/>
  <c r="E12" i="18"/>
  <c r="D12" i="18"/>
  <c r="C12" i="18"/>
  <c r="B12" i="18"/>
  <c r="L40" i="18"/>
  <c r="K40" i="18"/>
  <c r="O40" i="18" s="1"/>
  <c r="J40" i="18"/>
  <c r="I40" i="18"/>
  <c r="G40" i="18"/>
  <c r="F40" i="18"/>
  <c r="E40" i="18"/>
  <c r="D40" i="18"/>
  <c r="C40" i="18"/>
  <c r="B40" i="18"/>
  <c r="L11" i="18"/>
  <c r="K11" i="18"/>
  <c r="O11" i="18" s="1"/>
  <c r="J11" i="18"/>
  <c r="I11" i="18"/>
  <c r="G11" i="18"/>
  <c r="F11" i="18"/>
  <c r="E11" i="18"/>
  <c r="D11" i="18"/>
  <c r="C11" i="18"/>
  <c r="B11" i="18"/>
  <c r="L10" i="18"/>
  <c r="K10" i="18"/>
  <c r="O10" i="18" s="1"/>
  <c r="J10" i="18"/>
  <c r="I10" i="18"/>
  <c r="G10" i="18"/>
  <c r="F10" i="18"/>
  <c r="E10" i="18"/>
  <c r="D10" i="18"/>
  <c r="C10" i="18"/>
  <c r="B10" i="18"/>
  <c r="L39" i="18"/>
  <c r="K39" i="18"/>
  <c r="O39" i="18" s="1"/>
  <c r="J39" i="18"/>
  <c r="I39" i="18"/>
  <c r="G39" i="18"/>
  <c r="F39" i="18"/>
  <c r="E39" i="18"/>
  <c r="D39" i="18"/>
  <c r="C39" i="18"/>
  <c r="B39" i="18"/>
  <c r="L38" i="18"/>
  <c r="K38" i="18"/>
  <c r="O38" i="18" s="1"/>
  <c r="J38" i="18"/>
  <c r="I38" i="18"/>
  <c r="G38" i="18"/>
  <c r="F38" i="18"/>
  <c r="E38" i="18"/>
  <c r="D38" i="18"/>
  <c r="C38" i="18"/>
  <c r="B38" i="18"/>
  <c r="L37" i="18"/>
  <c r="K37" i="18"/>
  <c r="O37" i="18" s="1"/>
  <c r="J37" i="18"/>
  <c r="I37" i="18"/>
  <c r="G37" i="18"/>
  <c r="F37" i="18"/>
  <c r="E37" i="18"/>
  <c r="D37" i="18"/>
  <c r="C37" i="18"/>
  <c r="B37" i="18"/>
  <c r="L36" i="18"/>
  <c r="K36" i="18"/>
  <c r="O36" i="18" s="1"/>
  <c r="J36" i="18"/>
  <c r="I36" i="18"/>
  <c r="G36" i="18"/>
  <c r="F36" i="18"/>
  <c r="E36" i="18"/>
  <c r="D36" i="18"/>
  <c r="C36" i="18"/>
  <c r="B36" i="18"/>
  <c r="M36" i="18" l="1"/>
  <c r="N36" i="18"/>
  <c r="M37" i="18"/>
  <c r="N37" i="18"/>
  <c r="M38" i="18"/>
  <c r="N38" i="18"/>
  <c r="M39" i="18"/>
  <c r="N39" i="18"/>
  <c r="M10" i="18"/>
  <c r="N10" i="18"/>
  <c r="M11" i="18"/>
  <c r="N11" i="18"/>
  <c r="M40" i="18"/>
  <c r="N40" i="18"/>
  <c r="M12" i="18"/>
  <c r="N12" i="18"/>
  <c r="M41" i="18"/>
  <c r="N41" i="18"/>
  <c r="M42" i="18"/>
  <c r="N42" i="18"/>
  <c r="M6" i="18"/>
  <c r="N6" i="18"/>
  <c r="M13" i="18"/>
  <c r="N13" i="18"/>
  <c r="M14" i="18"/>
  <c r="N14" i="18"/>
  <c r="M7" i="18"/>
  <c r="N7" i="18"/>
  <c r="M8" i="18"/>
  <c r="N8" i="18"/>
  <c r="M43" i="18"/>
  <c r="N43" i="18"/>
  <c r="M44" i="18"/>
  <c r="N44" i="18"/>
  <c r="M15" i="18"/>
  <c r="N15" i="18"/>
  <c r="M45" i="18"/>
  <c r="N45" i="18"/>
  <c r="M46" i="18"/>
  <c r="N46" i="18"/>
  <c r="M35" i="18"/>
  <c r="N3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M33" i="18"/>
  <c r="N33" i="18"/>
  <c r="M34" i="18"/>
  <c r="N34" i="18"/>
  <c r="M9" i="18"/>
  <c r="N9" i="18"/>
  <c r="M27" i="18"/>
  <c r="N27" i="18"/>
  <c r="M28" i="18"/>
  <c r="N28" i="18"/>
  <c r="M47" i="18"/>
  <c r="N47" i="18"/>
  <c r="M48" i="18"/>
  <c r="N48" i="18"/>
  <c r="M49" i="18"/>
  <c r="N49" i="18"/>
  <c r="M29" i="18"/>
  <c r="N29" i="18"/>
  <c r="M50" i="18"/>
  <c r="N50" i="18"/>
  <c r="M30" i="18"/>
  <c r="N30" i="18"/>
  <c r="M31" i="18"/>
  <c r="N31" i="18"/>
  <c r="M32" i="18"/>
  <c r="N32" i="18"/>
  <c r="M51" i="18"/>
  <c r="N51" i="18"/>
  <c r="M52" i="18"/>
  <c r="N52" i="18"/>
  <c r="M53" i="18"/>
  <c r="N53" i="18"/>
  <c r="M54" i="18"/>
  <c r="N54" i="18"/>
  <c r="P54" i="9"/>
  <c r="O54" i="9"/>
  <c r="S54" i="9" s="1"/>
  <c r="N54" i="9"/>
  <c r="M54" i="9"/>
  <c r="I54" i="9"/>
  <c r="F54" i="9"/>
  <c r="E54" i="9"/>
  <c r="D54" i="9"/>
  <c r="C54" i="9"/>
  <c r="B54" i="9"/>
  <c r="P53" i="9"/>
  <c r="O53" i="9"/>
  <c r="S53" i="9" s="1"/>
  <c r="N53" i="9"/>
  <c r="M53" i="9"/>
  <c r="I53" i="9"/>
  <c r="F53" i="9"/>
  <c r="E53" i="9"/>
  <c r="D53" i="9"/>
  <c r="C53" i="9"/>
  <c r="B53" i="9"/>
  <c r="P52" i="9"/>
  <c r="O52" i="9"/>
  <c r="S52" i="9" s="1"/>
  <c r="N52" i="9"/>
  <c r="M52" i="9"/>
  <c r="I52" i="9"/>
  <c r="F52" i="9"/>
  <c r="E52" i="9"/>
  <c r="D52" i="9"/>
  <c r="C52" i="9"/>
  <c r="B52" i="9"/>
  <c r="P17" i="9"/>
  <c r="O17" i="9"/>
  <c r="S17" i="9" s="1"/>
  <c r="N17" i="9"/>
  <c r="M17" i="9"/>
  <c r="I17" i="9"/>
  <c r="F17" i="9"/>
  <c r="E17" i="9"/>
  <c r="D17" i="9"/>
  <c r="C17" i="9"/>
  <c r="B17" i="9"/>
  <c r="P51" i="9"/>
  <c r="O51" i="9"/>
  <c r="S51" i="9" s="1"/>
  <c r="N51" i="9"/>
  <c r="M51" i="9"/>
  <c r="I51" i="9"/>
  <c r="F51" i="9"/>
  <c r="E51" i="9"/>
  <c r="D51" i="9"/>
  <c r="C51" i="9"/>
  <c r="B51" i="9"/>
  <c r="P50" i="9"/>
  <c r="O50" i="9"/>
  <c r="S50" i="9" s="1"/>
  <c r="N50" i="9"/>
  <c r="M50" i="9"/>
  <c r="I50" i="9"/>
  <c r="F50" i="9"/>
  <c r="E50" i="9"/>
  <c r="D50" i="9"/>
  <c r="C50" i="9"/>
  <c r="B50" i="9"/>
  <c r="P49" i="9"/>
  <c r="O49" i="9"/>
  <c r="S49" i="9" s="1"/>
  <c r="N49" i="9"/>
  <c r="M49" i="9"/>
  <c r="I49" i="9"/>
  <c r="F49" i="9"/>
  <c r="E49" i="9"/>
  <c r="D49" i="9"/>
  <c r="C49" i="9"/>
  <c r="B49" i="9"/>
  <c r="P48" i="9"/>
  <c r="O48" i="9"/>
  <c r="S48" i="9" s="1"/>
  <c r="N48" i="9"/>
  <c r="M48" i="9"/>
  <c r="I48" i="9"/>
  <c r="F48" i="9"/>
  <c r="E48" i="9"/>
  <c r="D48" i="9"/>
  <c r="C48" i="9"/>
  <c r="B48" i="9"/>
  <c r="P47" i="9"/>
  <c r="O47" i="9"/>
  <c r="S47" i="9" s="1"/>
  <c r="N47" i="9"/>
  <c r="M47" i="9"/>
  <c r="I47" i="9"/>
  <c r="F47" i="9"/>
  <c r="E47" i="9"/>
  <c r="D47" i="9"/>
  <c r="C47" i="9"/>
  <c r="B47" i="9"/>
  <c r="P46" i="9"/>
  <c r="O46" i="9"/>
  <c r="S46" i="9" s="1"/>
  <c r="N46" i="9"/>
  <c r="M46" i="9"/>
  <c r="I46" i="9"/>
  <c r="F46" i="9"/>
  <c r="E46" i="9"/>
  <c r="D46" i="9"/>
  <c r="C46" i="9"/>
  <c r="B46" i="9"/>
  <c r="P45" i="9"/>
  <c r="O45" i="9"/>
  <c r="S45" i="9" s="1"/>
  <c r="N45" i="9"/>
  <c r="M45" i="9"/>
  <c r="I45" i="9"/>
  <c r="F45" i="9"/>
  <c r="E45" i="9"/>
  <c r="D45" i="9"/>
  <c r="C45" i="9"/>
  <c r="B45" i="9"/>
  <c r="P44" i="9"/>
  <c r="O44" i="9"/>
  <c r="S44" i="9" s="1"/>
  <c r="N44" i="9"/>
  <c r="M44" i="9"/>
  <c r="I44" i="9"/>
  <c r="F44" i="9"/>
  <c r="E44" i="9"/>
  <c r="D44" i="9"/>
  <c r="C44" i="9"/>
  <c r="B44" i="9"/>
  <c r="P16" i="9"/>
  <c r="O16" i="9"/>
  <c r="S16" i="9" s="1"/>
  <c r="N16" i="9"/>
  <c r="M16" i="9"/>
  <c r="I16" i="9"/>
  <c r="F16" i="9"/>
  <c r="E16" i="9"/>
  <c r="D16" i="9"/>
  <c r="C16" i="9"/>
  <c r="B16" i="9"/>
  <c r="P43" i="9"/>
  <c r="O43" i="9"/>
  <c r="S43" i="9" s="1"/>
  <c r="N43" i="9"/>
  <c r="M43" i="9"/>
  <c r="I43" i="9"/>
  <c r="F43" i="9"/>
  <c r="E43" i="9"/>
  <c r="D43" i="9"/>
  <c r="C43" i="9"/>
  <c r="B43" i="9"/>
  <c r="P15" i="9"/>
  <c r="O15" i="9"/>
  <c r="S15" i="9" s="1"/>
  <c r="N15" i="9"/>
  <c r="M15" i="9"/>
  <c r="I15" i="9"/>
  <c r="F15" i="9"/>
  <c r="E15" i="9"/>
  <c r="D15" i="9"/>
  <c r="C15" i="9"/>
  <c r="B15" i="9"/>
  <c r="P14" i="9"/>
  <c r="O14" i="9"/>
  <c r="S14" i="9" s="1"/>
  <c r="N14" i="9"/>
  <c r="M14" i="9"/>
  <c r="I14" i="9"/>
  <c r="F14" i="9"/>
  <c r="E14" i="9"/>
  <c r="D14" i="9"/>
  <c r="C14" i="9"/>
  <c r="B14" i="9"/>
  <c r="P24" i="9"/>
  <c r="O24" i="9"/>
  <c r="S24" i="9" s="1"/>
  <c r="N24" i="9"/>
  <c r="M24" i="9"/>
  <c r="I24" i="9"/>
  <c r="F24" i="9"/>
  <c r="E24" i="9"/>
  <c r="D24" i="9"/>
  <c r="C24" i="9"/>
  <c r="B24" i="9"/>
  <c r="P13" i="9"/>
  <c r="O13" i="9"/>
  <c r="S13" i="9" s="1"/>
  <c r="N13" i="9"/>
  <c r="M13" i="9"/>
  <c r="I13" i="9"/>
  <c r="F13" i="9"/>
  <c r="E13" i="9"/>
  <c r="D13" i="9"/>
  <c r="C13" i="9"/>
  <c r="B13" i="9"/>
  <c r="P27" i="9"/>
  <c r="O27" i="9"/>
  <c r="S27" i="9" s="1"/>
  <c r="N27" i="9"/>
  <c r="M27" i="9"/>
  <c r="I27" i="9"/>
  <c r="F27" i="9"/>
  <c r="E27" i="9"/>
  <c r="D27" i="9"/>
  <c r="C27" i="9"/>
  <c r="B27" i="9"/>
  <c r="P12" i="9"/>
  <c r="O12" i="9"/>
  <c r="S12" i="9" s="1"/>
  <c r="N12" i="9"/>
  <c r="M12" i="9"/>
  <c r="I12" i="9"/>
  <c r="F12" i="9"/>
  <c r="E12" i="9"/>
  <c r="D12" i="9"/>
  <c r="C12" i="9"/>
  <c r="B12" i="9"/>
  <c r="P23" i="9"/>
  <c r="O23" i="9"/>
  <c r="S23" i="9" s="1"/>
  <c r="N23" i="9"/>
  <c r="M23" i="9"/>
  <c r="I23" i="9"/>
  <c r="F23" i="9"/>
  <c r="E23" i="9"/>
  <c r="D23" i="9"/>
  <c r="C23" i="9"/>
  <c r="B23" i="9"/>
  <c r="P42" i="9"/>
  <c r="O42" i="9"/>
  <c r="S42" i="9" s="1"/>
  <c r="N42" i="9"/>
  <c r="M42" i="9"/>
  <c r="I42" i="9"/>
  <c r="F42" i="9"/>
  <c r="E42" i="9"/>
  <c r="D42" i="9"/>
  <c r="C42" i="9"/>
  <c r="B42" i="9"/>
  <c r="P41" i="9"/>
  <c r="O41" i="9"/>
  <c r="S41" i="9" s="1"/>
  <c r="N41" i="9"/>
  <c r="M41" i="9"/>
  <c r="I41" i="9"/>
  <c r="F41" i="9"/>
  <c r="E41" i="9"/>
  <c r="D41" i="9"/>
  <c r="C41" i="9"/>
  <c r="B41" i="9"/>
  <c r="P40" i="9"/>
  <c r="O40" i="9"/>
  <c r="S40" i="9" s="1"/>
  <c r="N40" i="9"/>
  <c r="M40" i="9"/>
  <c r="I40" i="9"/>
  <c r="F40" i="9"/>
  <c r="E40" i="9"/>
  <c r="D40" i="9"/>
  <c r="C40" i="9"/>
  <c r="B40" i="9"/>
  <c r="P39" i="9"/>
  <c r="O39" i="9"/>
  <c r="S39" i="9" s="1"/>
  <c r="N39" i="9"/>
  <c r="M39" i="9"/>
  <c r="I39" i="9"/>
  <c r="F39" i="9"/>
  <c r="E39" i="9"/>
  <c r="D39" i="9"/>
  <c r="C39" i="9"/>
  <c r="B39" i="9"/>
  <c r="P11" i="9"/>
  <c r="O11" i="9"/>
  <c r="S11" i="9" s="1"/>
  <c r="N11" i="9"/>
  <c r="M11" i="9"/>
  <c r="I11" i="9"/>
  <c r="F11" i="9"/>
  <c r="E11" i="9"/>
  <c r="D11" i="9"/>
  <c r="C11" i="9"/>
  <c r="B11" i="9"/>
  <c r="P10" i="9"/>
  <c r="O10" i="9"/>
  <c r="S10" i="9" s="1"/>
  <c r="N10" i="9"/>
  <c r="M10" i="9"/>
  <c r="I10" i="9"/>
  <c r="F10" i="9"/>
  <c r="E10" i="9"/>
  <c r="D10" i="9"/>
  <c r="C10" i="9"/>
  <c r="B10" i="9"/>
  <c r="P38" i="9"/>
  <c r="O38" i="9"/>
  <c r="S38" i="9" s="1"/>
  <c r="N38" i="9"/>
  <c r="M38" i="9"/>
  <c r="I38" i="9"/>
  <c r="F38" i="9"/>
  <c r="E38" i="9"/>
  <c r="D38" i="9"/>
  <c r="C38" i="9"/>
  <c r="B38" i="9"/>
  <c r="P37" i="9"/>
  <c r="O37" i="9"/>
  <c r="S37" i="9" s="1"/>
  <c r="N37" i="9"/>
  <c r="M37" i="9"/>
  <c r="I37" i="9"/>
  <c r="F37" i="9"/>
  <c r="E37" i="9"/>
  <c r="D37" i="9"/>
  <c r="C37" i="9"/>
  <c r="B37" i="9"/>
  <c r="P36" i="9"/>
  <c r="O36" i="9"/>
  <c r="S36" i="9" s="1"/>
  <c r="N36" i="9"/>
  <c r="M36" i="9"/>
  <c r="I36" i="9"/>
  <c r="F36" i="9"/>
  <c r="E36" i="9"/>
  <c r="D36" i="9"/>
  <c r="C36" i="9"/>
  <c r="B36" i="9"/>
  <c r="P22" i="9"/>
  <c r="O22" i="9"/>
  <c r="S22" i="9" s="1"/>
  <c r="N22" i="9"/>
  <c r="M22" i="9"/>
  <c r="I22" i="9"/>
  <c r="F22" i="9"/>
  <c r="E22" i="9"/>
  <c r="D22" i="9"/>
  <c r="C22" i="9"/>
  <c r="B22" i="9"/>
  <c r="P35" i="9"/>
  <c r="O35" i="9"/>
  <c r="S35" i="9" s="1"/>
  <c r="N35" i="9"/>
  <c r="M35" i="9"/>
  <c r="I35" i="9"/>
  <c r="F35" i="9"/>
  <c r="E35" i="9"/>
  <c r="D35" i="9"/>
  <c r="C35" i="9"/>
  <c r="B35" i="9"/>
  <c r="P34" i="9"/>
  <c r="O34" i="9"/>
  <c r="S34" i="9" s="1"/>
  <c r="N34" i="9"/>
  <c r="M34" i="9"/>
  <c r="I34" i="9"/>
  <c r="F34" i="9"/>
  <c r="E34" i="9"/>
  <c r="D34" i="9"/>
  <c r="C34" i="9"/>
  <c r="B34" i="9"/>
  <c r="P25" i="9"/>
  <c r="O25" i="9"/>
  <c r="S25" i="9" s="1"/>
  <c r="N25" i="9"/>
  <c r="M25" i="9"/>
  <c r="I25" i="9"/>
  <c r="F25" i="9"/>
  <c r="E25" i="9"/>
  <c r="D25" i="9"/>
  <c r="C25" i="9"/>
  <c r="B25" i="9"/>
  <c r="P9" i="9"/>
  <c r="O9" i="9"/>
  <c r="R9" i="9" s="1"/>
  <c r="N9" i="9"/>
  <c r="M9" i="9"/>
  <c r="I9" i="9"/>
  <c r="F9" i="9"/>
  <c r="E9" i="9"/>
  <c r="D9" i="9"/>
  <c r="C9" i="9"/>
  <c r="B9" i="9"/>
  <c r="P33" i="9"/>
  <c r="O33" i="9"/>
  <c r="S33" i="9" s="1"/>
  <c r="N33" i="9"/>
  <c r="M33" i="9"/>
  <c r="I33" i="9"/>
  <c r="F33" i="9"/>
  <c r="E33" i="9"/>
  <c r="D33" i="9"/>
  <c r="C33" i="9"/>
  <c r="B33" i="9"/>
  <c r="P21" i="9"/>
  <c r="O21" i="9"/>
  <c r="S21" i="9" s="1"/>
  <c r="N21" i="9"/>
  <c r="M21" i="9"/>
  <c r="I21" i="9"/>
  <c r="F21" i="9"/>
  <c r="E21" i="9"/>
  <c r="D21" i="9"/>
  <c r="C21" i="9"/>
  <c r="B21" i="9"/>
  <c r="P32" i="9"/>
  <c r="O32" i="9"/>
  <c r="S32" i="9" s="1"/>
  <c r="N32" i="9"/>
  <c r="M32" i="9"/>
  <c r="I32" i="9"/>
  <c r="F32" i="9"/>
  <c r="E32" i="9"/>
  <c r="D32" i="9"/>
  <c r="C32" i="9"/>
  <c r="B32" i="9"/>
  <c r="P8" i="9"/>
  <c r="O8" i="9"/>
  <c r="S8" i="9" s="1"/>
  <c r="N8" i="9"/>
  <c r="M8" i="9"/>
  <c r="I8" i="9"/>
  <c r="F8" i="9"/>
  <c r="E8" i="9"/>
  <c r="D8" i="9"/>
  <c r="C8" i="9"/>
  <c r="B8" i="9"/>
  <c r="P26" i="9"/>
  <c r="O26" i="9"/>
  <c r="S26" i="9" s="1"/>
  <c r="N26" i="9"/>
  <c r="M26" i="9"/>
  <c r="I26" i="9"/>
  <c r="F26" i="9"/>
  <c r="E26" i="9"/>
  <c r="D26" i="9"/>
  <c r="C26" i="9"/>
  <c r="B26" i="9"/>
  <c r="P31" i="9"/>
  <c r="O31" i="9"/>
  <c r="S31" i="9" s="1"/>
  <c r="N31" i="9"/>
  <c r="M31" i="9"/>
  <c r="I31" i="9"/>
  <c r="F31" i="9"/>
  <c r="E31" i="9"/>
  <c r="D31" i="9"/>
  <c r="C31" i="9"/>
  <c r="B31" i="9"/>
  <c r="P30" i="9"/>
  <c r="O30" i="9"/>
  <c r="S30" i="9" s="1"/>
  <c r="N30" i="9"/>
  <c r="M30" i="9"/>
  <c r="I30" i="9"/>
  <c r="F30" i="9"/>
  <c r="E30" i="9"/>
  <c r="D30" i="9"/>
  <c r="C30" i="9"/>
  <c r="B30" i="9"/>
  <c r="P7" i="9"/>
  <c r="O7" i="9"/>
  <c r="S7" i="9" s="1"/>
  <c r="N7" i="9"/>
  <c r="M7" i="9"/>
  <c r="I7" i="9"/>
  <c r="F7" i="9"/>
  <c r="E7" i="9"/>
  <c r="D7" i="9"/>
  <c r="C7" i="9"/>
  <c r="B7" i="9"/>
  <c r="P29" i="9"/>
  <c r="O29" i="9"/>
  <c r="S29" i="9" s="1"/>
  <c r="N29" i="9"/>
  <c r="M29" i="9"/>
  <c r="I29" i="9"/>
  <c r="F29" i="9"/>
  <c r="E29" i="9"/>
  <c r="D29" i="9"/>
  <c r="C29" i="9"/>
  <c r="B29" i="9"/>
  <c r="P20" i="9"/>
  <c r="O20" i="9"/>
  <c r="S20" i="9" s="1"/>
  <c r="N20" i="9"/>
  <c r="M20" i="9"/>
  <c r="I20" i="9"/>
  <c r="F20" i="9"/>
  <c r="E20" i="9"/>
  <c r="D20" i="9"/>
  <c r="C20" i="9"/>
  <c r="B20" i="9"/>
  <c r="P6" i="9"/>
  <c r="O6" i="9"/>
  <c r="S6" i="9" s="1"/>
  <c r="N6" i="9"/>
  <c r="M6" i="9"/>
  <c r="I6" i="9"/>
  <c r="F6" i="9"/>
  <c r="E6" i="9"/>
  <c r="D6" i="9"/>
  <c r="C6" i="9"/>
  <c r="B6" i="9"/>
  <c r="P19" i="9"/>
  <c r="O19" i="9"/>
  <c r="S19" i="9" s="1"/>
  <c r="N19" i="9"/>
  <c r="M19" i="9"/>
  <c r="I19" i="9"/>
  <c r="F19" i="9"/>
  <c r="E19" i="9"/>
  <c r="D19" i="9"/>
  <c r="C19" i="9"/>
  <c r="B19" i="9"/>
  <c r="P28" i="9"/>
  <c r="O28" i="9"/>
  <c r="S28" i="9" s="1"/>
  <c r="N28" i="9"/>
  <c r="M28" i="9"/>
  <c r="I28" i="9"/>
  <c r="F28" i="9"/>
  <c r="E28" i="9"/>
  <c r="D28" i="9"/>
  <c r="C28" i="9"/>
  <c r="B28" i="9"/>
  <c r="P18" i="9"/>
  <c r="O18" i="9"/>
  <c r="S18" i="9" s="1"/>
  <c r="N18" i="9"/>
  <c r="M18" i="9"/>
  <c r="I18" i="9"/>
  <c r="F18" i="9"/>
  <c r="E18" i="9"/>
  <c r="D18" i="9"/>
  <c r="C18" i="9"/>
  <c r="B18" i="9"/>
  <c r="S9" i="9" l="1"/>
  <c r="Q18" i="9"/>
  <c r="R18" i="9"/>
  <c r="Q28" i="9"/>
  <c r="R28" i="9"/>
  <c r="Q19" i="9"/>
  <c r="R19" i="9"/>
  <c r="Q6" i="9"/>
  <c r="R6" i="9"/>
  <c r="Q20" i="9"/>
  <c r="R20" i="9"/>
  <c r="Q29" i="9"/>
  <c r="R29" i="9"/>
  <c r="Q7" i="9"/>
  <c r="R7" i="9"/>
  <c r="Q30" i="9"/>
  <c r="R30" i="9"/>
  <c r="Q31" i="9"/>
  <c r="R31" i="9"/>
  <c r="Q26" i="9"/>
  <c r="R26" i="9"/>
  <c r="Q8" i="9"/>
  <c r="R8" i="9"/>
  <c r="Q32" i="9"/>
  <c r="R32" i="9"/>
  <c r="Q21" i="9"/>
  <c r="R21" i="9"/>
  <c r="Q33" i="9"/>
  <c r="R33" i="9"/>
  <c r="Q9" i="9"/>
  <c r="Q25" i="9"/>
  <c r="R25" i="9"/>
  <c r="Q34" i="9"/>
  <c r="R34" i="9"/>
  <c r="Q35" i="9"/>
  <c r="R35" i="9"/>
  <c r="Q22" i="9"/>
  <c r="R22" i="9"/>
  <c r="Q36" i="9"/>
  <c r="R36" i="9"/>
  <c r="Q37" i="9"/>
  <c r="R37" i="9"/>
  <c r="Q38" i="9"/>
  <c r="R38" i="9"/>
  <c r="Q10" i="9"/>
  <c r="R10" i="9"/>
  <c r="Q11" i="9"/>
  <c r="R11" i="9"/>
  <c r="Q39" i="9"/>
  <c r="R39" i="9"/>
  <c r="Q40" i="9"/>
  <c r="R40" i="9"/>
  <c r="Q41" i="9"/>
  <c r="R41" i="9"/>
  <c r="Q42" i="9"/>
  <c r="R42" i="9"/>
  <c r="Q23" i="9"/>
  <c r="R23" i="9"/>
  <c r="Q12" i="9"/>
  <c r="R12" i="9"/>
  <c r="Q27" i="9"/>
  <c r="R27" i="9"/>
  <c r="Q13" i="9"/>
  <c r="R13" i="9"/>
  <c r="Q24" i="9"/>
  <c r="R24" i="9"/>
  <c r="Q14" i="9"/>
  <c r="R14" i="9"/>
  <c r="Q15" i="9"/>
  <c r="R15" i="9"/>
  <c r="Q43" i="9"/>
  <c r="R43" i="9"/>
  <c r="Q16" i="9"/>
  <c r="R16" i="9"/>
  <c r="Q44" i="9"/>
  <c r="R44" i="9"/>
  <c r="Q45" i="9"/>
  <c r="R45" i="9"/>
  <c r="Q46" i="9"/>
  <c r="R46" i="9"/>
  <c r="Q47" i="9"/>
  <c r="R47" i="9"/>
  <c r="Q48" i="9"/>
  <c r="R48" i="9"/>
  <c r="Q49" i="9"/>
  <c r="R49" i="9"/>
  <c r="Q50" i="9"/>
  <c r="R50" i="9"/>
  <c r="Q51" i="9"/>
  <c r="R51" i="9"/>
  <c r="Q17" i="9"/>
  <c r="R17" i="9"/>
  <c r="Q52" i="9"/>
  <c r="R52" i="9"/>
  <c r="Q53" i="9"/>
  <c r="R53" i="9"/>
  <c r="Q54" i="9"/>
  <c r="R54" i="9"/>
  <c r="P51" i="4"/>
  <c r="O51" i="4"/>
  <c r="S51" i="4" s="1"/>
  <c r="N51" i="4"/>
  <c r="M51" i="4"/>
  <c r="I51" i="4"/>
  <c r="F51" i="4"/>
  <c r="E51" i="4"/>
  <c r="D51" i="4"/>
  <c r="C51" i="4"/>
  <c r="B51" i="4"/>
  <c r="P50" i="4"/>
  <c r="O50" i="4"/>
  <c r="S50" i="4" s="1"/>
  <c r="N50" i="4"/>
  <c r="M50" i="4"/>
  <c r="I50" i="4"/>
  <c r="F50" i="4"/>
  <c r="E50" i="4"/>
  <c r="D50" i="4"/>
  <c r="C50" i="4"/>
  <c r="B50" i="4"/>
  <c r="P49" i="4"/>
  <c r="O49" i="4"/>
  <c r="S49" i="4" s="1"/>
  <c r="N49" i="4"/>
  <c r="M49" i="4"/>
  <c r="I49" i="4"/>
  <c r="F49" i="4"/>
  <c r="E49" i="4"/>
  <c r="D49" i="4"/>
  <c r="C49" i="4"/>
  <c r="B49" i="4"/>
  <c r="P48" i="4"/>
  <c r="O48" i="4"/>
  <c r="S48" i="4" s="1"/>
  <c r="N48" i="4"/>
  <c r="M48" i="4"/>
  <c r="I48" i="4"/>
  <c r="F48" i="4"/>
  <c r="E48" i="4"/>
  <c r="D48" i="4"/>
  <c r="C48" i="4"/>
  <c r="B48" i="4"/>
  <c r="P47" i="4"/>
  <c r="O47" i="4"/>
  <c r="S47" i="4" s="1"/>
  <c r="N47" i="4"/>
  <c r="M47" i="4"/>
  <c r="I47" i="4"/>
  <c r="F47" i="4"/>
  <c r="E47" i="4"/>
  <c r="D47" i="4"/>
  <c r="C47" i="4"/>
  <c r="B47" i="4"/>
  <c r="P46" i="4"/>
  <c r="O46" i="4"/>
  <c r="S46" i="4" s="1"/>
  <c r="N46" i="4"/>
  <c r="M46" i="4"/>
  <c r="I46" i="4"/>
  <c r="F46" i="4"/>
  <c r="E46" i="4"/>
  <c r="D46" i="4"/>
  <c r="C46" i="4"/>
  <c r="B46" i="4"/>
  <c r="P32" i="4"/>
  <c r="O32" i="4"/>
  <c r="S32" i="4" s="1"/>
  <c r="N32" i="4"/>
  <c r="M32" i="4"/>
  <c r="I32" i="4"/>
  <c r="F32" i="4"/>
  <c r="E32" i="4"/>
  <c r="D32" i="4"/>
  <c r="C32" i="4"/>
  <c r="B32" i="4"/>
  <c r="P31" i="4"/>
  <c r="O31" i="4"/>
  <c r="S31" i="4" s="1"/>
  <c r="N31" i="4"/>
  <c r="M31" i="4"/>
  <c r="I31" i="4"/>
  <c r="F31" i="4"/>
  <c r="E31" i="4"/>
  <c r="D31" i="4"/>
  <c r="C31" i="4"/>
  <c r="B31" i="4"/>
  <c r="P30" i="4"/>
  <c r="O30" i="4"/>
  <c r="S30" i="4" s="1"/>
  <c r="N30" i="4"/>
  <c r="M30" i="4"/>
  <c r="I30" i="4"/>
  <c r="F30" i="4"/>
  <c r="E30" i="4"/>
  <c r="D30" i="4"/>
  <c r="C30" i="4"/>
  <c r="B30" i="4"/>
  <c r="P29" i="4"/>
  <c r="O29" i="4"/>
  <c r="S29" i="4" s="1"/>
  <c r="N29" i="4"/>
  <c r="M29" i="4"/>
  <c r="I29" i="4"/>
  <c r="F29" i="4"/>
  <c r="E29" i="4"/>
  <c r="D29" i="4"/>
  <c r="C29" i="4"/>
  <c r="B29" i="4"/>
  <c r="P45" i="4"/>
  <c r="O45" i="4"/>
  <c r="S45" i="4" s="1"/>
  <c r="N45" i="4"/>
  <c r="M45" i="4"/>
  <c r="I45" i="4"/>
  <c r="F45" i="4"/>
  <c r="E45" i="4"/>
  <c r="D45" i="4"/>
  <c r="C45" i="4"/>
  <c r="B45" i="4"/>
  <c r="P28" i="4"/>
  <c r="O28" i="4"/>
  <c r="S28" i="4" s="1"/>
  <c r="N28" i="4"/>
  <c r="M28" i="4"/>
  <c r="I28" i="4"/>
  <c r="F28" i="4"/>
  <c r="E28" i="4"/>
  <c r="D28" i="4"/>
  <c r="C28" i="4"/>
  <c r="B28" i="4"/>
  <c r="P44" i="4"/>
  <c r="O44" i="4"/>
  <c r="S44" i="4" s="1"/>
  <c r="N44" i="4"/>
  <c r="M44" i="4"/>
  <c r="I44" i="4"/>
  <c r="F44" i="4"/>
  <c r="E44" i="4"/>
  <c r="D44" i="4"/>
  <c r="C44" i="4"/>
  <c r="B44" i="4"/>
  <c r="P18" i="4"/>
  <c r="O18" i="4"/>
  <c r="S18" i="4" s="1"/>
  <c r="N18" i="4"/>
  <c r="M18" i="4"/>
  <c r="I18" i="4"/>
  <c r="F18" i="4"/>
  <c r="E18" i="4"/>
  <c r="D18" i="4"/>
  <c r="C18" i="4"/>
  <c r="B18" i="4"/>
  <c r="P43" i="4"/>
  <c r="O43" i="4"/>
  <c r="S43" i="4" s="1"/>
  <c r="N43" i="4"/>
  <c r="M43" i="4"/>
  <c r="I43" i="4"/>
  <c r="F43" i="4"/>
  <c r="E43" i="4"/>
  <c r="D43" i="4"/>
  <c r="C43" i="4"/>
  <c r="B43" i="4"/>
  <c r="P27" i="4"/>
  <c r="O27" i="4"/>
  <c r="S27" i="4" s="1"/>
  <c r="N27" i="4"/>
  <c r="M27" i="4"/>
  <c r="I27" i="4"/>
  <c r="F27" i="4"/>
  <c r="E27" i="4"/>
  <c r="D27" i="4"/>
  <c r="C27" i="4"/>
  <c r="B27" i="4"/>
  <c r="P17" i="4"/>
  <c r="O17" i="4"/>
  <c r="S17" i="4" s="1"/>
  <c r="N17" i="4"/>
  <c r="M17" i="4"/>
  <c r="I17" i="4"/>
  <c r="F17" i="4"/>
  <c r="E17" i="4"/>
  <c r="D17" i="4"/>
  <c r="C17" i="4"/>
  <c r="B17" i="4"/>
  <c r="P26" i="4"/>
  <c r="O26" i="4"/>
  <c r="S26" i="4" s="1"/>
  <c r="N26" i="4"/>
  <c r="M26" i="4"/>
  <c r="I26" i="4"/>
  <c r="F26" i="4"/>
  <c r="E26" i="4"/>
  <c r="D26" i="4"/>
  <c r="C26" i="4"/>
  <c r="B26" i="4"/>
  <c r="P25" i="4"/>
  <c r="O25" i="4"/>
  <c r="S25" i="4" s="1"/>
  <c r="N25" i="4"/>
  <c r="M25" i="4"/>
  <c r="I25" i="4"/>
  <c r="F25" i="4"/>
  <c r="E25" i="4"/>
  <c r="D25" i="4"/>
  <c r="C25" i="4"/>
  <c r="B25" i="4"/>
  <c r="P24" i="4"/>
  <c r="O24" i="4"/>
  <c r="S24" i="4" s="1"/>
  <c r="N24" i="4"/>
  <c r="M24" i="4"/>
  <c r="I24" i="4"/>
  <c r="F24" i="4"/>
  <c r="E24" i="4"/>
  <c r="D24" i="4"/>
  <c r="C24" i="4"/>
  <c r="B24" i="4"/>
  <c r="P16" i="4"/>
  <c r="O16" i="4"/>
  <c r="S16" i="4" s="1"/>
  <c r="N16" i="4"/>
  <c r="M16" i="4"/>
  <c r="I16" i="4"/>
  <c r="F16" i="4"/>
  <c r="E16" i="4"/>
  <c r="D16" i="4"/>
  <c r="C16" i="4"/>
  <c r="B16" i="4"/>
  <c r="P42" i="4"/>
  <c r="O42" i="4"/>
  <c r="S42" i="4" s="1"/>
  <c r="N42" i="4"/>
  <c r="M42" i="4"/>
  <c r="I42" i="4"/>
  <c r="F42" i="4"/>
  <c r="E42" i="4"/>
  <c r="D42" i="4"/>
  <c r="C42" i="4"/>
  <c r="B42" i="4"/>
  <c r="P15" i="4"/>
  <c r="O15" i="4"/>
  <c r="S15" i="4" s="1"/>
  <c r="N15" i="4"/>
  <c r="M15" i="4"/>
  <c r="I15" i="4"/>
  <c r="F15" i="4"/>
  <c r="E15" i="4"/>
  <c r="D15" i="4"/>
  <c r="C15" i="4"/>
  <c r="B15" i="4"/>
  <c r="P14" i="4"/>
  <c r="O14" i="4"/>
  <c r="S14" i="4" s="1"/>
  <c r="N14" i="4"/>
  <c r="M14" i="4"/>
  <c r="I14" i="4"/>
  <c r="F14" i="4"/>
  <c r="E14" i="4"/>
  <c r="D14" i="4"/>
  <c r="C14" i="4"/>
  <c r="B14" i="4"/>
  <c r="P13" i="4"/>
  <c r="O13" i="4"/>
  <c r="S13" i="4" s="1"/>
  <c r="N13" i="4"/>
  <c r="M13" i="4"/>
  <c r="I13" i="4"/>
  <c r="F13" i="4"/>
  <c r="E13" i="4"/>
  <c r="D13" i="4"/>
  <c r="C13" i="4"/>
  <c r="B13" i="4"/>
  <c r="P41" i="4"/>
  <c r="O41" i="4"/>
  <c r="S41" i="4" s="1"/>
  <c r="N41" i="4"/>
  <c r="M41" i="4"/>
  <c r="I41" i="4"/>
  <c r="F41" i="4"/>
  <c r="E41" i="4"/>
  <c r="D41" i="4"/>
  <c r="C41" i="4"/>
  <c r="B41" i="4"/>
  <c r="P40" i="4"/>
  <c r="O40" i="4"/>
  <c r="S40" i="4" s="1"/>
  <c r="N40" i="4"/>
  <c r="M40" i="4"/>
  <c r="I40" i="4"/>
  <c r="F40" i="4"/>
  <c r="E40" i="4"/>
  <c r="D40" i="4"/>
  <c r="C40" i="4"/>
  <c r="B40" i="4"/>
  <c r="P39" i="4"/>
  <c r="O39" i="4"/>
  <c r="S39" i="4" s="1"/>
  <c r="N39" i="4"/>
  <c r="M39" i="4"/>
  <c r="I39" i="4"/>
  <c r="F39" i="4"/>
  <c r="E39" i="4"/>
  <c r="D39" i="4"/>
  <c r="C39" i="4"/>
  <c r="B39" i="4"/>
  <c r="P38" i="4"/>
  <c r="O38" i="4"/>
  <c r="S38" i="4" s="1"/>
  <c r="N38" i="4"/>
  <c r="M38" i="4"/>
  <c r="I38" i="4"/>
  <c r="F38" i="4"/>
  <c r="E38" i="4"/>
  <c r="D38" i="4"/>
  <c r="C38" i="4"/>
  <c r="B38" i="4"/>
  <c r="P12" i="4"/>
  <c r="O12" i="4"/>
  <c r="S12" i="4" s="1"/>
  <c r="N12" i="4"/>
  <c r="M12" i="4"/>
  <c r="I12" i="4"/>
  <c r="F12" i="4"/>
  <c r="E12" i="4"/>
  <c r="D12" i="4"/>
  <c r="C12" i="4"/>
  <c r="B12" i="4"/>
  <c r="P37" i="4"/>
  <c r="O37" i="4"/>
  <c r="S37" i="4" s="1"/>
  <c r="N37" i="4"/>
  <c r="M37" i="4"/>
  <c r="I37" i="4"/>
  <c r="F37" i="4"/>
  <c r="E37" i="4"/>
  <c r="D37" i="4"/>
  <c r="C37" i="4"/>
  <c r="B37" i="4"/>
  <c r="P36" i="4"/>
  <c r="O36" i="4"/>
  <c r="S36" i="4" s="1"/>
  <c r="N36" i="4"/>
  <c r="M36" i="4"/>
  <c r="I36" i="4"/>
  <c r="F36" i="4"/>
  <c r="E36" i="4"/>
  <c r="D36" i="4"/>
  <c r="C36" i="4"/>
  <c r="B36" i="4"/>
  <c r="P35" i="4"/>
  <c r="O35" i="4"/>
  <c r="R35" i="4" s="1"/>
  <c r="N35" i="4"/>
  <c r="M35" i="4"/>
  <c r="I35" i="4"/>
  <c r="F35" i="4"/>
  <c r="E35" i="4"/>
  <c r="D35" i="4"/>
  <c r="C35" i="4"/>
  <c r="B35" i="4"/>
  <c r="P23" i="4"/>
  <c r="O23" i="4"/>
  <c r="S23" i="4" s="1"/>
  <c r="N23" i="4"/>
  <c r="M23" i="4"/>
  <c r="I23" i="4"/>
  <c r="F23" i="4"/>
  <c r="E23" i="4"/>
  <c r="D23" i="4"/>
  <c r="C23" i="4"/>
  <c r="B23" i="4"/>
  <c r="P52" i="4"/>
  <c r="O52" i="4"/>
  <c r="S52" i="4" s="1"/>
  <c r="N52" i="4"/>
  <c r="M52" i="4"/>
  <c r="I52" i="4"/>
  <c r="F52" i="4"/>
  <c r="E52" i="4"/>
  <c r="D52" i="4"/>
  <c r="C52" i="4"/>
  <c r="B52" i="4"/>
  <c r="P22" i="4"/>
  <c r="O22" i="4"/>
  <c r="S22" i="4" s="1"/>
  <c r="N22" i="4"/>
  <c r="M22" i="4"/>
  <c r="I22" i="4"/>
  <c r="F22" i="4"/>
  <c r="E22" i="4"/>
  <c r="D22" i="4"/>
  <c r="C22" i="4"/>
  <c r="B22" i="4"/>
  <c r="P11" i="4"/>
  <c r="O11" i="4"/>
  <c r="S11" i="4" s="1"/>
  <c r="N11" i="4"/>
  <c r="M11" i="4"/>
  <c r="I11" i="4"/>
  <c r="F11" i="4"/>
  <c r="E11" i="4"/>
  <c r="D11" i="4"/>
  <c r="C11" i="4"/>
  <c r="B11" i="4"/>
  <c r="P21" i="4"/>
  <c r="O21" i="4"/>
  <c r="S21" i="4" s="1"/>
  <c r="N21" i="4"/>
  <c r="M21" i="4"/>
  <c r="I21" i="4"/>
  <c r="F21" i="4"/>
  <c r="E21" i="4"/>
  <c r="D21" i="4"/>
  <c r="C21" i="4"/>
  <c r="B21" i="4"/>
  <c r="P20" i="4"/>
  <c r="O20" i="4"/>
  <c r="S20" i="4" s="1"/>
  <c r="N20" i="4"/>
  <c r="M20" i="4"/>
  <c r="I20" i="4"/>
  <c r="F20" i="4"/>
  <c r="E20" i="4"/>
  <c r="D20" i="4"/>
  <c r="C20" i="4"/>
  <c r="B20" i="4"/>
  <c r="P10" i="4"/>
  <c r="O10" i="4"/>
  <c r="S10" i="4" s="1"/>
  <c r="N10" i="4"/>
  <c r="M10" i="4"/>
  <c r="I10" i="4"/>
  <c r="F10" i="4"/>
  <c r="E10" i="4"/>
  <c r="D10" i="4"/>
  <c r="C10" i="4"/>
  <c r="B10" i="4"/>
  <c r="P34" i="4"/>
  <c r="O34" i="4"/>
  <c r="S34" i="4" s="1"/>
  <c r="N34" i="4"/>
  <c r="M34" i="4"/>
  <c r="I34" i="4"/>
  <c r="F34" i="4"/>
  <c r="E34" i="4"/>
  <c r="D34" i="4"/>
  <c r="C34" i="4"/>
  <c r="B34" i="4"/>
  <c r="P9" i="4"/>
  <c r="O9" i="4"/>
  <c r="S9" i="4" s="1"/>
  <c r="N9" i="4"/>
  <c r="M9" i="4"/>
  <c r="I9" i="4"/>
  <c r="F9" i="4"/>
  <c r="E9" i="4"/>
  <c r="D9" i="4"/>
  <c r="C9" i="4"/>
  <c r="B9" i="4"/>
  <c r="P33" i="4"/>
  <c r="O33" i="4"/>
  <c r="S33" i="4" s="1"/>
  <c r="N33" i="4"/>
  <c r="M33" i="4"/>
  <c r="I33" i="4"/>
  <c r="F33" i="4"/>
  <c r="E33" i="4"/>
  <c r="D33" i="4"/>
  <c r="C33" i="4"/>
  <c r="B33" i="4"/>
  <c r="P19" i="4"/>
  <c r="O19" i="4"/>
  <c r="S19" i="4" s="1"/>
  <c r="N19" i="4"/>
  <c r="M19" i="4"/>
  <c r="I19" i="4"/>
  <c r="F19" i="4"/>
  <c r="E19" i="4"/>
  <c r="D19" i="4"/>
  <c r="C19" i="4"/>
  <c r="B19" i="4"/>
  <c r="P8" i="4"/>
  <c r="O8" i="4"/>
  <c r="S8" i="4" s="1"/>
  <c r="N8" i="4"/>
  <c r="M8" i="4"/>
  <c r="I8" i="4"/>
  <c r="F8" i="4"/>
  <c r="E8" i="4"/>
  <c r="D8" i="4"/>
  <c r="C8" i="4"/>
  <c r="B8" i="4"/>
  <c r="P7" i="4"/>
  <c r="O7" i="4"/>
  <c r="S7" i="4" s="1"/>
  <c r="N7" i="4"/>
  <c r="M7" i="4"/>
  <c r="I7" i="4"/>
  <c r="F7" i="4"/>
  <c r="E7" i="4"/>
  <c r="D7" i="4"/>
  <c r="C7" i="4"/>
  <c r="B7" i="4"/>
  <c r="P6" i="4"/>
  <c r="O6" i="4"/>
  <c r="S6" i="4" s="1"/>
  <c r="N6" i="4"/>
  <c r="M6" i="4"/>
  <c r="I6" i="4"/>
  <c r="F6" i="4"/>
  <c r="E6" i="4"/>
  <c r="D6" i="4"/>
  <c r="C6" i="4"/>
  <c r="B6" i="4"/>
  <c r="Q6" i="4" l="1"/>
  <c r="R6" i="4"/>
  <c r="Q7" i="4"/>
  <c r="R7" i="4"/>
  <c r="Q8" i="4"/>
  <c r="R8" i="4"/>
  <c r="Q19" i="4"/>
  <c r="R19" i="4"/>
  <c r="Q33" i="4"/>
  <c r="R33" i="4"/>
  <c r="Q9" i="4"/>
  <c r="R9" i="4"/>
  <c r="Q34" i="4"/>
  <c r="R34" i="4"/>
  <c r="Q10" i="4"/>
  <c r="R10" i="4"/>
  <c r="Q20" i="4"/>
  <c r="R20" i="4"/>
  <c r="Q21" i="4"/>
  <c r="R21" i="4"/>
  <c r="Q11" i="4"/>
  <c r="R11" i="4"/>
  <c r="Q22" i="4"/>
  <c r="R22" i="4"/>
  <c r="Q52" i="4"/>
  <c r="R52" i="4"/>
  <c r="Q23" i="4"/>
  <c r="R23" i="4"/>
  <c r="Q35" i="4"/>
  <c r="Q36" i="4"/>
  <c r="R36" i="4"/>
  <c r="Q37" i="4"/>
  <c r="R37" i="4"/>
  <c r="Q12" i="4"/>
  <c r="R12" i="4"/>
  <c r="Q38" i="4"/>
  <c r="R38" i="4"/>
  <c r="Q39" i="4"/>
  <c r="R39" i="4"/>
  <c r="Q40" i="4"/>
  <c r="R40" i="4"/>
  <c r="Q41" i="4"/>
  <c r="R41" i="4"/>
  <c r="Q13" i="4"/>
  <c r="R13" i="4"/>
  <c r="Q14" i="4"/>
  <c r="R14" i="4"/>
  <c r="Q15" i="4"/>
  <c r="R15" i="4"/>
  <c r="Q42" i="4"/>
  <c r="R42" i="4"/>
  <c r="Q16" i="4"/>
  <c r="R16" i="4"/>
  <c r="Q24" i="4"/>
  <c r="R24" i="4"/>
  <c r="Q25" i="4"/>
  <c r="R25" i="4"/>
  <c r="Q26" i="4"/>
  <c r="R26" i="4"/>
  <c r="Q17" i="4"/>
  <c r="R17" i="4"/>
  <c r="Q27" i="4"/>
  <c r="R27" i="4"/>
  <c r="Q43" i="4"/>
  <c r="R43" i="4"/>
  <c r="Q18" i="4"/>
  <c r="R18" i="4"/>
  <c r="Q44" i="4"/>
  <c r="R44" i="4"/>
  <c r="Q28" i="4"/>
  <c r="R28" i="4"/>
  <c r="Q45" i="4"/>
  <c r="R45" i="4"/>
  <c r="Q29" i="4"/>
  <c r="R29" i="4"/>
  <c r="Q30" i="4"/>
  <c r="R30" i="4"/>
  <c r="Q31" i="4"/>
  <c r="R31" i="4"/>
  <c r="Q32" i="4"/>
  <c r="R32" i="4"/>
  <c r="Q46" i="4"/>
  <c r="R46" i="4"/>
  <c r="Q47" i="4"/>
  <c r="R47" i="4"/>
  <c r="Q48" i="4"/>
  <c r="R48" i="4"/>
  <c r="Q49" i="4"/>
  <c r="R49" i="4"/>
  <c r="Q50" i="4"/>
  <c r="R50" i="4"/>
  <c r="Q51" i="4"/>
  <c r="R51" i="4"/>
  <c r="P39" i="5"/>
  <c r="O39" i="5"/>
  <c r="S39" i="5" s="1"/>
  <c r="N39" i="5"/>
  <c r="M39" i="5"/>
  <c r="I39" i="5"/>
  <c r="F39" i="5"/>
  <c r="E39" i="5"/>
  <c r="D39" i="5"/>
  <c r="C39" i="5"/>
  <c r="B39" i="5"/>
  <c r="P38" i="5"/>
  <c r="O38" i="5"/>
  <c r="S38" i="5" s="1"/>
  <c r="N38" i="5"/>
  <c r="M38" i="5"/>
  <c r="I38" i="5"/>
  <c r="F38" i="5"/>
  <c r="E38" i="5"/>
  <c r="D38" i="5"/>
  <c r="C38" i="5"/>
  <c r="B38" i="5"/>
  <c r="P18" i="5"/>
  <c r="O18" i="5"/>
  <c r="S18" i="5" s="1"/>
  <c r="N18" i="5"/>
  <c r="M18" i="5"/>
  <c r="I18" i="5"/>
  <c r="F18" i="5"/>
  <c r="E18" i="5"/>
  <c r="D18" i="5"/>
  <c r="C18" i="5"/>
  <c r="B18" i="5"/>
  <c r="P37" i="5"/>
  <c r="O37" i="5"/>
  <c r="S37" i="5" s="1"/>
  <c r="N37" i="5"/>
  <c r="M37" i="5"/>
  <c r="I37" i="5"/>
  <c r="F37" i="5"/>
  <c r="E37" i="5"/>
  <c r="D37" i="5"/>
  <c r="C37" i="5"/>
  <c r="B37" i="5"/>
  <c r="P36" i="5"/>
  <c r="O36" i="5"/>
  <c r="S36" i="5" s="1"/>
  <c r="N36" i="5"/>
  <c r="M36" i="5"/>
  <c r="I36" i="5"/>
  <c r="F36" i="5"/>
  <c r="E36" i="5"/>
  <c r="D36" i="5"/>
  <c r="C36" i="5"/>
  <c r="B36" i="5"/>
  <c r="P35" i="5"/>
  <c r="O35" i="5"/>
  <c r="S35" i="5" s="1"/>
  <c r="N35" i="5"/>
  <c r="M35" i="5"/>
  <c r="I35" i="5"/>
  <c r="F35" i="5"/>
  <c r="E35" i="5"/>
  <c r="D35" i="5"/>
  <c r="C35" i="5"/>
  <c r="B35" i="5"/>
  <c r="P34" i="5"/>
  <c r="O34" i="5"/>
  <c r="S34" i="5" s="1"/>
  <c r="N34" i="5"/>
  <c r="M34" i="5"/>
  <c r="I34" i="5"/>
  <c r="F34" i="5"/>
  <c r="E34" i="5"/>
  <c r="D34" i="5"/>
  <c r="C34" i="5"/>
  <c r="B34" i="5"/>
  <c r="P33" i="5"/>
  <c r="O33" i="5"/>
  <c r="S33" i="5" s="1"/>
  <c r="N33" i="5"/>
  <c r="M33" i="5"/>
  <c r="I33" i="5"/>
  <c r="F33" i="5"/>
  <c r="E33" i="5"/>
  <c r="D33" i="5"/>
  <c r="C33" i="5"/>
  <c r="B33" i="5"/>
  <c r="P32" i="5"/>
  <c r="O32" i="5"/>
  <c r="S32" i="5" s="1"/>
  <c r="N32" i="5"/>
  <c r="M32" i="5"/>
  <c r="I32" i="5"/>
  <c r="F32" i="5"/>
  <c r="E32" i="5"/>
  <c r="D32" i="5"/>
  <c r="C32" i="5"/>
  <c r="B32" i="5"/>
  <c r="P31" i="5"/>
  <c r="O31" i="5"/>
  <c r="S31" i="5" s="1"/>
  <c r="N31" i="5"/>
  <c r="M31" i="5"/>
  <c r="I31" i="5"/>
  <c r="F31" i="5"/>
  <c r="E31" i="5"/>
  <c r="D31" i="5"/>
  <c r="C31" i="5"/>
  <c r="B31" i="5"/>
  <c r="P16" i="5"/>
  <c r="O16" i="5"/>
  <c r="S16" i="5" s="1"/>
  <c r="N16" i="5"/>
  <c r="M16" i="5"/>
  <c r="I16" i="5"/>
  <c r="F16" i="5"/>
  <c r="E16" i="5"/>
  <c r="D16" i="5"/>
  <c r="C16" i="5"/>
  <c r="B16" i="5"/>
  <c r="P13" i="5"/>
  <c r="O13" i="5"/>
  <c r="S13" i="5" s="1"/>
  <c r="N13" i="5"/>
  <c r="M13" i="5"/>
  <c r="I13" i="5"/>
  <c r="F13" i="5"/>
  <c r="E13" i="5"/>
  <c r="D13" i="5"/>
  <c r="C13" i="5"/>
  <c r="B13" i="5"/>
  <c r="P12" i="5"/>
  <c r="O12" i="5"/>
  <c r="S12" i="5" s="1"/>
  <c r="N12" i="5"/>
  <c r="M12" i="5"/>
  <c r="I12" i="5"/>
  <c r="F12" i="5"/>
  <c r="E12" i="5"/>
  <c r="D12" i="5"/>
  <c r="C12" i="5"/>
  <c r="B12" i="5"/>
  <c r="P11" i="5"/>
  <c r="O11" i="5"/>
  <c r="S11" i="5" s="1"/>
  <c r="N11" i="5"/>
  <c r="M11" i="5"/>
  <c r="I11" i="5"/>
  <c r="F11" i="5"/>
  <c r="E11" i="5"/>
  <c r="D11" i="5"/>
  <c r="C11" i="5"/>
  <c r="B11" i="5"/>
  <c r="P17" i="5"/>
  <c r="O17" i="5"/>
  <c r="S17" i="5" s="1"/>
  <c r="N17" i="5"/>
  <c r="M17" i="5"/>
  <c r="I17" i="5"/>
  <c r="F17" i="5"/>
  <c r="E17" i="5"/>
  <c r="D17" i="5"/>
  <c r="C17" i="5"/>
  <c r="B17" i="5"/>
  <c r="P30" i="5"/>
  <c r="O30" i="5"/>
  <c r="S30" i="5" s="1"/>
  <c r="N30" i="5"/>
  <c r="M30" i="5"/>
  <c r="I30" i="5"/>
  <c r="F30" i="5"/>
  <c r="E30" i="5"/>
  <c r="D30" i="5"/>
  <c r="C30" i="5"/>
  <c r="B30" i="5"/>
  <c r="P29" i="5"/>
  <c r="O29" i="5"/>
  <c r="S29" i="5" s="1"/>
  <c r="N29" i="5"/>
  <c r="M29" i="5"/>
  <c r="I29" i="5"/>
  <c r="F29" i="5"/>
  <c r="E29" i="5"/>
  <c r="D29" i="5"/>
  <c r="C29" i="5"/>
  <c r="B29" i="5"/>
  <c r="P10" i="5"/>
  <c r="O10" i="5"/>
  <c r="S10" i="5" s="1"/>
  <c r="N10" i="5"/>
  <c r="M10" i="5"/>
  <c r="I10" i="5"/>
  <c r="F10" i="5"/>
  <c r="E10" i="5"/>
  <c r="D10" i="5"/>
  <c r="C10" i="5"/>
  <c r="B10" i="5"/>
  <c r="P19" i="5"/>
  <c r="O19" i="5"/>
  <c r="S19" i="5" s="1"/>
  <c r="N19" i="5"/>
  <c r="M19" i="5"/>
  <c r="I19" i="5"/>
  <c r="F19" i="5"/>
  <c r="E19" i="5"/>
  <c r="D19" i="5"/>
  <c r="C19" i="5"/>
  <c r="B19" i="5"/>
  <c r="P9" i="5"/>
  <c r="O9" i="5"/>
  <c r="S9" i="5" s="1"/>
  <c r="N9" i="5"/>
  <c r="M9" i="5"/>
  <c r="I9" i="5"/>
  <c r="F9" i="5"/>
  <c r="E9" i="5"/>
  <c r="D9" i="5"/>
  <c r="C9" i="5"/>
  <c r="B9" i="5"/>
  <c r="P28" i="5"/>
  <c r="O28" i="5"/>
  <c r="S28" i="5" s="1"/>
  <c r="N28" i="5"/>
  <c r="M28" i="5"/>
  <c r="I28" i="5"/>
  <c r="F28" i="5"/>
  <c r="E28" i="5"/>
  <c r="D28" i="5"/>
  <c r="C28" i="5"/>
  <c r="B28" i="5"/>
  <c r="P8" i="5"/>
  <c r="O8" i="5"/>
  <c r="S8" i="5" s="1"/>
  <c r="N8" i="5"/>
  <c r="M8" i="5"/>
  <c r="I8" i="5"/>
  <c r="F8" i="5"/>
  <c r="E8" i="5"/>
  <c r="D8" i="5"/>
  <c r="C8" i="5"/>
  <c r="B8" i="5"/>
  <c r="P15" i="5"/>
  <c r="O15" i="5"/>
  <c r="S15" i="5" s="1"/>
  <c r="N15" i="5"/>
  <c r="M15" i="5"/>
  <c r="I15" i="5"/>
  <c r="F15" i="5"/>
  <c r="E15" i="5"/>
  <c r="D15" i="5"/>
  <c r="C15" i="5"/>
  <c r="B15" i="5"/>
  <c r="P27" i="5"/>
  <c r="O27" i="5"/>
  <c r="S27" i="5" s="1"/>
  <c r="N27" i="5"/>
  <c r="M27" i="5"/>
  <c r="I27" i="5"/>
  <c r="F27" i="5"/>
  <c r="E27" i="5"/>
  <c r="D27" i="5"/>
  <c r="C27" i="5"/>
  <c r="B27" i="5"/>
  <c r="P7" i="5"/>
  <c r="O7" i="5"/>
  <c r="S7" i="5" s="1"/>
  <c r="N7" i="5"/>
  <c r="M7" i="5"/>
  <c r="I7" i="5"/>
  <c r="F7" i="5"/>
  <c r="E7" i="5"/>
  <c r="D7" i="5"/>
  <c r="C7" i="5"/>
  <c r="B7" i="5"/>
  <c r="P6" i="5"/>
  <c r="O6" i="5"/>
  <c r="S6" i="5" s="1"/>
  <c r="N6" i="5"/>
  <c r="M6" i="5"/>
  <c r="I6" i="5"/>
  <c r="F6" i="5"/>
  <c r="E6" i="5"/>
  <c r="D6" i="5"/>
  <c r="C6" i="5"/>
  <c r="B6" i="5"/>
  <c r="P26" i="5"/>
  <c r="O26" i="5"/>
  <c r="S26" i="5" s="1"/>
  <c r="N26" i="5"/>
  <c r="M26" i="5"/>
  <c r="I26" i="5"/>
  <c r="F26" i="5"/>
  <c r="E26" i="5"/>
  <c r="D26" i="5"/>
  <c r="C26" i="5"/>
  <c r="B26" i="5"/>
  <c r="P25" i="5"/>
  <c r="O25" i="5"/>
  <c r="S25" i="5" s="1"/>
  <c r="N25" i="5"/>
  <c r="M25" i="5"/>
  <c r="I25" i="5"/>
  <c r="F25" i="5"/>
  <c r="E25" i="5"/>
  <c r="D25" i="5"/>
  <c r="C25" i="5"/>
  <c r="B25" i="5"/>
  <c r="P14" i="5"/>
  <c r="O14" i="5"/>
  <c r="S14" i="5" s="1"/>
  <c r="N14" i="5"/>
  <c r="M14" i="5"/>
  <c r="I14" i="5"/>
  <c r="F14" i="5"/>
  <c r="E14" i="5"/>
  <c r="D14" i="5"/>
  <c r="C14" i="5"/>
  <c r="B14" i="5"/>
  <c r="P24" i="5"/>
  <c r="O24" i="5"/>
  <c r="S24" i="5" s="1"/>
  <c r="N24" i="5"/>
  <c r="M24" i="5"/>
  <c r="I24" i="5"/>
  <c r="F24" i="5"/>
  <c r="E24" i="5"/>
  <c r="D24" i="5"/>
  <c r="C24" i="5"/>
  <c r="B24" i="5"/>
  <c r="P23" i="5"/>
  <c r="O23" i="5"/>
  <c r="S23" i="5" s="1"/>
  <c r="N23" i="5"/>
  <c r="M23" i="5"/>
  <c r="I23" i="5"/>
  <c r="F23" i="5"/>
  <c r="E23" i="5"/>
  <c r="D23" i="5"/>
  <c r="C23" i="5"/>
  <c r="B23" i="5"/>
  <c r="P22" i="5"/>
  <c r="O22" i="5"/>
  <c r="S22" i="5" s="1"/>
  <c r="N22" i="5"/>
  <c r="M22" i="5"/>
  <c r="I22" i="5"/>
  <c r="F22" i="5"/>
  <c r="E22" i="5"/>
  <c r="D22" i="5"/>
  <c r="C22" i="5"/>
  <c r="B22" i="5"/>
  <c r="P21" i="5"/>
  <c r="O21" i="5"/>
  <c r="S21" i="5" s="1"/>
  <c r="N21" i="5"/>
  <c r="M21" i="5"/>
  <c r="I21" i="5"/>
  <c r="F21" i="5"/>
  <c r="E21" i="5"/>
  <c r="D21" i="5"/>
  <c r="C21" i="5"/>
  <c r="B21" i="5"/>
  <c r="P20" i="5"/>
  <c r="O20" i="5"/>
  <c r="R20" i="5" s="1"/>
  <c r="N20" i="5"/>
  <c r="M20" i="5"/>
  <c r="I20" i="5"/>
  <c r="F20" i="5"/>
  <c r="E20" i="5"/>
  <c r="D20" i="5"/>
  <c r="C20" i="5"/>
  <c r="B20" i="5"/>
  <c r="Q20" i="5" l="1"/>
  <c r="Q21" i="5"/>
  <c r="R21" i="5"/>
  <c r="Q22" i="5"/>
  <c r="R22" i="5"/>
  <c r="Q23" i="5"/>
  <c r="R23" i="5"/>
  <c r="Q24" i="5"/>
  <c r="R24" i="5"/>
  <c r="Q14" i="5"/>
  <c r="R14" i="5"/>
  <c r="Q25" i="5"/>
  <c r="R25" i="5"/>
  <c r="Q26" i="5"/>
  <c r="R26" i="5"/>
  <c r="Q6" i="5"/>
  <c r="R6" i="5"/>
  <c r="Q7" i="5"/>
  <c r="R7" i="5"/>
  <c r="Q27" i="5"/>
  <c r="R27" i="5"/>
  <c r="Q15" i="5"/>
  <c r="R15" i="5"/>
  <c r="Q8" i="5"/>
  <c r="R8" i="5"/>
  <c r="Q28" i="5"/>
  <c r="R28" i="5"/>
  <c r="Q9" i="5"/>
  <c r="R9" i="5"/>
  <c r="Q19" i="5"/>
  <c r="R19" i="5"/>
  <c r="Q10" i="5"/>
  <c r="R10" i="5"/>
  <c r="Q29" i="5"/>
  <c r="R29" i="5"/>
  <c r="Q30" i="5"/>
  <c r="R30" i="5"/>
  <c r="Q17" i="5"/>
  <c r="R17" i="5"/>
  <c r="Q11" i="5"/>
  <c r="R11" i="5"/>
  <c r="Q12" i="5"/>
  <c r="R12" i="5"/>
  <c r="Q13" i="5"/>
  <c r="R13" i="5"/>
  <c r="Q16" i="5"/>
  <c r="R16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18" i="5"/>
  <c r="R18" i="5"/>
  <c r="Q38" i="5"/>
  <c r="R38" i="5"/>
  <c r="Q39" i="5"/>
  <c r="R39" i="5"/>
  <c r="P62" i="6"/>
  <c r="O62" i="6"/>
  <c r="S62" i="6" s="1"/>
  <c r="N62" i="6"/>
  <c r="M62" i="6"/>
  <c r="I62" i="6"/>
  <c r="F62" i="6"/>
  <c r="E62" i="6"/>
  <c r="D62" i="6"/>
  <c r="C62" i="6"/>
  <c r="B62" i="6"/>
  <c r="P61" i="6"/>
  <c r="O61" i="6"/>
  <c r="S61" i="6" s="1"/>
  <c r="N61" i="6"/>
  <c r="M61" i="6"/>
  <c r="I61" i="6"/>
  <c r="F61" i="6"/>
  <c r="E61" i="6"/>
  <c r="D61" i="6"/>
  <c r="C61" i="6"/>
  <c r="B61" i="6"/>
  <c r="P60" i="6"/>
  <c r="O60" i="6"/>
  <c r="S60" i="6" s="1"/>
  <c r="N60" i="6"/>
  <c r="M60" i="6"/>
  <c r="I60" i="6"/>
  <c r="F60" i="6"/>
  <c r="E60" i="6"/>
  <c r="D60" i="6"/>
  <c r="C60" i="6"/>
  <c r="B60" i="6"/>
  <c r="P19" i="6"/>
  <c r="O19" i="6"/>
  <c r="S19" i="6" s="1"/>
  <c r="N19" i="6"/>
  <c r="M19" i="6"/>
  <c r="I19" i="6"/>
  <c r="F19" i="6"/>
  <c r="E19" i="6"/>
  <c r="D19" i="6"/>
  <c r="C19" i="6"/>
  <c r="B19" i="6"/>
  <c r="P18" i="6"/>
  <c r="O18" i="6"/>
  <c r="S18" i="6" s="1"/>
  <c r="N18" i="6"/>
  <c r="M18" i="6"/>
  <c r="I18" i="6"/>
  <c r="F18" i="6"/>
  <c r="E18" i="6"/>
  <c r="D18" i="6"/>
  <c r="C18" i="6"/>
  <c r="B18" i="6"/>
  <c r="P17" i="6"/>
  <c r="O17" i="6"/>
  <c r="S17" i="6" s="1"/>
  <c r="N17" i="6"/>
  <c r="M17" i="6"/>
  <c r="I17" i="6"/>
  <c r="F17" i="6"/>
  <c r="E17" i="6"/>
  <c r="D17" i="6"/>
  <c r="C17" i="6"/>
  <c r="B17" i="6"/>
  <c r="P43" i="6"/>
  <c r="O43" i="6"/>
  <c r="S43" i="6" s="1"/>
  <c r="N43" i="6"/>
  <c r="M43" i="6"/>
  <c r="I43" i="6"/>
  <c r="F43" i="6"/>
  <c r="E43" i="6"/>
  <c r="D43" i="6"/>
  <c r="C43" i="6"/>
  <c r="B43" i="6"/>
  <c r="P16" i="6"/>
  <c r="O16" i="6"/>
  <c r="S16" i="6" s="1"/>
  <c r="N16" i="6"/>
  <c r="M16" i="6"/>
  <c r="I16" i="6"/>
  <c r="F16" i="6"/>
  <c r="E16" i="6"/>
  <c r="D16" i="6"/>
  <c r="C16" i="6"/>
  <c r="B16" i="6"/>
  <c r="P59" i="6"/>
  <c r="O59" i="6"/>
  <c r="S59" i="6" s="1"/>
  <c r="N59" i="6"/>
  <c r="M59" i="6"/>
  <c r="I59" i="6"/>
  <c r="F59" i="6"/>
  <c r="E59" i="6"/>
  <c r="D59" i="6"/>
  <c r="C59" i="6"/>
  <c r="B59" i="6"/>
  <c r="P58" i="6"/>
  <c r="O58" i="6"/>
  <c r="S58" i="6" s="1"/>
  <c r="N58" i="6"/>
  <c r="M58" i="6"/>
  <c r="I58" i="6"/>
  <c r="F58" i="6"/>
  <c r="E58" i="6"/>
  <c r="D58" i="6"/>
  <c r="C58" i="6"/>
  <c r="B58" i="6"/>
  <c r="P57" i="6"/>
  <c r="O57" i="6"/>
  <c r="S57" i="6" s="1"/>
  <c r="N57" i="6"/>
  <c r="M57" i="6"/>
  <c r="I57" i="6"/>
  <c r="F57" i="6"/>
  <c r="E57" i="6"/>
  <c r="D57" i="6"/>
  <c r="C57" i="6"/>
  <c r="B57" i="6"/>
  <c r="P56" i="6"/>
  <c r="O56" i="6"/>
  <c r="S56" i="6" s="1"/>
  <c r="N56" i="6"/>
  <c r="M56" i="6"/>
  <c r="I56" i="6"/>
  <c r="F56" i="6"/>
  <c r="E56" i="6"/>
  <c r="D56" i="6"/>
  <c r="C56" i="6"/>
  <c r="B56" i="6"/>
  <c r="P15" i="6"/>
  <c r="O15" i="6"/>
  <c r="S15" i="6" s="1"/>
  <c r="N15" i="6"/>
  <c r="M15" i="6"/>
  <c r="I15" i="6"/>
  <c r="F15" i="6"/>
  <c r="E15" i="6"/>
  <c r="D15" i="6"/>
  <c r="C15" i="6"/>
  <c r="B15" i="6"/>
  <c r="P42" i="6"/>
  <c r="O42" i="6"/>
  <c r="S42" i="6" s="1"/>
  <c r="N42" i="6"/>
  <c r="M42" i="6"/>
  <c r="I42" i="6"/>
  <c r="F42" i="6"/>
  <c r="E42" i="6"/>
  <c r="D42" i="6"/>
  <c r="C42" i="6"/>
  <c r="B42" i="6"/>
  <c r="P41" i="6"/>
  <c r="O41" i="6"/>
  <c r="S41" i="6" s="1"/>
  <c r="N41" i="6"/>
  <c r="M41" i="6"/>
  <c r="I41" i="6"/>
  <c r="F41" i="6"/>
  <c r="E41" i="6"/>
  <c r="D41" i="6"/>
  <c r="C41" i="6"/>
  <c r="B41" i="6"/>
  <c r="P55" i="6"/>
  <c r="O55" i="6"/>
  <c r="S55" i="6" s="1"/>
  <c r="N55" i="6"/>
  <c r="M55" i="6"/>
  <c r="I55" i="6"/>
  <c r="F55" i="6"/>
  <c r="E55" i="6"/>
  <c r="D55" i="6"/>
  <c r="C55" i="6"/>
  <c r="B55" i="6"/>
  <c r="P14" i="6"/>
  <c r="O14" i="6"/>
  <c r="S14" i="6" s="1"/>
  <c r="N14" i="6"/>
  <c r="M14" i="6"/>
  <c r="I14" i="6"/>
  <c r="F14" i="6"/>
  <c r="E14" i="6"/>
  <c r="D14" i="6"/>
  <c r="C14" i="6"/>
  <c r="B14" i="6"/>
  <c r="P40" i="6"/>
  <c r="O40" i="6"/>
  <c r="S40" i="6" s="1"/>
  <c r="N40" i="6"/>
  <c r="M40" i="6"/>
  <c r="I40" i="6"/>
  <c r="F40" i="6"/>
  <c r="E40" i="6"/>
  <c r="D40" i="6"/>
  <c r="C40" i="6"/>
  <c r="B40" i="6"/>
  <c r="P37" i="6"/>
  <c r="O37" i="6"/>
  <c r="S37" i="6" s="1"/>
  <c r="N37" i="6"/>
  <c r="M37" i="6"/>
  <c r="I37" i="6"/>
  <c r="F37" i="6"/>
  <c r="E37" i="6"/>
  <c r="D37" i="6"/>
  <c r="C37" i="6"/>
  <c r="B37" i="6"/>
  <c r="P54" i="6"/>
  <c r="O54" i="6"/>
  <c r="S54" i="6" s="1"/>
  <c r="N54" i="6"/>
  <c r="M54" i="6"/>
  <c r="I54" i="6"/>
  <c r="F54" i="6"/>
  <c r="E54" i="6"/>
  <c r="D54" i="6"/>
  <c r="C54" i="6"/>
  <c r="B54" i="6"/>
  <c r="P53" i="6"/>
  <c r="O53" i="6"/>
  <c r="S53" i="6" s="1"/>
  <c r="N53" i="6"/>
  <c r="M53" i="6"/>
  <c r="I53" i="6"/>
  <c r="F53" i="6"/>
  <c r="E53" i="6"/>
  <c r="D53" i="6"/>
  <c r="C53" i="6"/>
  <c r="B53" i="6"/>
  <c r="P13" i="6"/>
  <c r="O13" i="6"/>
  <c r="S13" i="6" s="1"/>
  <c r="N13" i="6"/>
  <c r="M13" i="6"/>
  <c r="I13" i="6"/>
  <c r="F13" i="6"/>
  <c r="E13" i="6"/>
  <c r="D13" i="6"/>
  <c r="C13" i="6"/>
  <c r="B13" i="6"/>
  <c r="P12" i="6"/>
  <c r="O12" i="6"/>
  <c r="S12" i="6" s="1"/>
  <c r="N12" i="6"/>
  <c r="M12" i="6"/>
  <c r="I12" i="6"/>
  <c r="F12" i="6"/>
  <c r="E12" i="6"/>
  <c r="D12" i="6"/>
  <c r="C12" i="6"/>
  <c r="B12" i="6"/>
  <c r="P11" i="6"/>
  <c r="O11" i="6"/>
  <c r="S11" i="6" s="1"/>
  <c r="N11" i="6"/>
  <c r="M11" i="6"/>
  <c r="I11" i="6"/>
  <c r="F11" i="6"/>
  <c r="E11" i="6"/>
  <c r="D11" i="6"/>
  <c r="C11" i="6"/>
  <c r="B11" i="6"/>
  <c r="P10" i="6"/>
  <c r="O10" i="6"/>
  <c r="S10" i="6" s="1"/>
  <c r="N10" i="6"/>
  <c r="M10" i="6"/>
  <c r="I10" i="6"/>
  <c r="F10" i="6"/>
  <c r="E10" i="6"/>
  <c r="D10" i="6"/>
  <c r="C10" i="6"/>
  <c r="B10" i="6"/>
  <c r="P36" i="6"/>
  <c r="O36" i="6"/>
  <c r="S36" i="6" s="1"/>
  <c r="N36" i="6"/>
  <c r="M36" i="6"/>
  <c r="I36" i="6"/>
  <c r="F36" i="6"/>
  <c r="E36" i="6"/>
  <c r="D36" i="6"/>
  <c r="C36" i="6"/>
  <c r="B36" i="6"/>
  <c r="P39" i="6"/>
  <c r="O39" i="6"/>
  <c r="S39" i="6" s="1"/>
  <c r="N39" i="6"/>
  <c r="M39" i="6"/>
  <c r="I39" i="6"/>
  <c r="F39" i="6"/>
  <c r="E39" i="6"/>
  <c r="D39" i="6"/>
  <c r="C39" i="6"/>
  <c r="B39" i="6"/>
  <c r="P35" i="6"/>
  <c r="O35" i="6"/>
  <c r="S35" i="6" s="1"/>
  <c r="N35" i="6"/>
  <c r="M35" i="6"/>
  <c r="I35" i="6"/>
  <c r="F35" i="6"/>
  <c r="E35" i="6"/>
  <c r="D35" i="6"/>
  <c r="C35" i="6"/>
  <c r="B35" i="6"/>
  <c r="P9" i="6"/>
  <c r="O9" i="6"/>
  <c r="S9" i="6" s="1"/>
  <c r="N9" i="6"/>
  <c r="M9" i="6"/>
  <c r="I9" i="6"/>
  <c r="F9" i="6"/>
  <c r="E9" i="6"/>
  <c r="D9" i="6"/>
  <c r="C9" i="6"/>
  <c r="B9" i="6"/>
  <c r="P8" i="6"/>
  <c r="O8" i="6"/>
  <c r="S8" i="6" s="1"/>
  <c r="N8" i="6"/>
  <c r="M8" i="6"/>
  <c r="I8" i="6"/>
  <c r="F8" i="6"/>
  <c r="E8" i="6"/>
  <c r="D8" i="6"/>
  <c r="C8" i="6"/>
  <c r="B8" i="6"/>
  <c r="P52" i="6"/>
  <c r="O52" i="6"/>
  <c r="S52" i="6" s="1"/>
  <c r="N52" i="6"/>
  <c r="M52" i="6"/>
  <c r="I52" i="6"/>
  <c r="F52" i="6"/>
  <c r="E52" i="6"/>
  <c r="D52" i="6"/>
  <c r="C52" i="6"/>
  <c r="B52" i="6"/>
  <c r="P34" i="6"/>
  <c r="O34" i="6"/>
  <c r="S34" i="6" s="1"/>
  <c r="N34" i="6"/>
  <c r="M34" i="6"/>
  <c r="I34" i="6"/>
  <c r="F34" i="6"/>
  <c r="E34" i="6"/>
  <c r="D34" i="6"/>
  <c r="C34" i="6"/>
  <c r="B34" i="6"/>
  <c r="P33" i="6"/>
  <c r="O33" i="6"/>
  <c r="S33" i="6" s="1"/>
  <c r="N33" i="6"/>
  <c r="M33" i="6"/>
  <c r="I33" i="6"/>
  <c r="F33" i="6"/>
  <c r="E33" i="6"/>
  <c r="D33" i="6"/>
  <c r="C33" i="6"/>
  <c r="B33" i="6"/>
  <c r="P32" i="6"/>
  <c r="O32" i="6"/>
  <c r="S32" i="6" s="1"/>
  <c r="N32" i="6"/>
  <c r="M32" i="6"/>
  <c r="I32" i="6"/>
  <c r="F32" i="6"/>
  <c r="E32" i="6"/>
  <c r="D32" i="6"/>
  <c r="C32" i="6"/>
  <c r="B32" i="6"/>
  <c r="P31" i="6"/>
  <c r="O31" i="6"/>
  <c r="S31" i="6" s="1"/>
  <c r="N31" i="6"/>
  <c r="M31" i="6"/>
  <c r="I31" i="6"/>
  <c r="F31" i="6"/>
  <c r="E31" i="6"/>
  <c r="D31" i="6"/>
  <c r="C31" i="6"/>
  <c r="B31" i="6"/>
  <c r="P7" i="6"/>
  <c r="O7" i="6"/>
  <c r="S7" i="6" s="1"/>
  <c r="N7" i="6"/>
  <c r="M7" i="6"/>
  <c r="I7" i="6"/>
  <c r="F7" i="6"/>
  <c r="E7" i="6"/>
  <c r="D7" i="6"/>
  <c r="C7" i="6"/>
  <c r="B7" i="6"/>
  <c r="P30" i="6"/>
  <c r="O30" i="6"/>
  <c r="S30" i="6" s="1"/>
  <c r="N30" i="6"/>
  <c r="M30" i="6"/>
  <c r="I30" i="6"/>
  <c r="F30" i="6"/>
  <c r="E30" i="6"/>
  <c r="D30" i="6"/>
  <c r="C30" i="6"/>
  <c r="B30" i="6"/>
  <c r="P29" i="6"/>
  <c r="O29" i="6"/>
  <c r="S29" i="6" s="1"/>
  <c r="N29" i="6"/>
  <c r="M29" i="6"/>
  <c r="I29" i="6"/>
  <c r="F29" i="6"/>
  <c r="E29" i="6"/>
  <c r="D29" i="6"/>
  <c r="C29" i="6"/>
  <c r="B29" i="6"/>
  <c r="P28" i="6"/>
  <c r="O28" i="6"/>
  <c r="S28" i="6" s="1"/>
  <c r="N28" i="6"/>
  <c r="M28" i="6"/>
  <c r="I28" i="6"/>
  <c r="F28" i="6"/>
  <c r="E28" i="6"/>
  <c r="D28" i="6"/>
  <c r="C28" i="6"/>
  <c r="B28" i="6"/>
  <c r="P27" i="6"/>
  <c r="O27" i="6"/>
  <c r="S27" i="6" s="1"/>
  <c r="N27" i="6"/>
  <c r="M27" i="6"/>
  <c r="I27" i="6"/>
  <c r="F27" i="6"/>
  <c r="E27" i="6"/>
  <c r="D27" i="6"/>
  <c r="C27" i="6"/>
  <c r="B27" i="6"/>
  <c r="P26" i="6"/>
  <c r="O26" i="6"/>
  <c r="S26" i="6" s="1"/>
  <c r="N26" i="6"/>
  <c r="M26" i="6"/>
  <c r="I26" i="6"/>
  <c r="F26" i="6"/>
  <c r="E26" i="6"/>
  <c r="D26" i="6"/>
  <c r="C26" i="6"/>
  <c r="B26" i="6"/>
  <c r="P25" i="6"/>
  <c r="O25" i="6"/>
  <c r="S25" i="6" s="1"/>
  <c r="N25" i="6"/>
  <c r="M25" i="6"/>
  <c r="I25" i="6"/>
  <c r="F25" i="6"/>
  <c r="E25" i="6"/>
  <c r="D25" i="6"/>
  <c r="C25" i="6"/>
  <c r="B25" i="6"/>
  <c r="P24" i="6"/>
  <c r="O24" i="6"/>
  <c r="S24" i="6" s="1"/>
  <c r="N24" i="6"/>
  <c r="M24" i="6"/>
  <c r="I24" i="6"/>
  <c r="F24" i="6"/>
  <c r="E24" i="6"/>
  <c r="D24" i="6"/>
  <c r="C24" i="6"/>
  <c r="B24" i="6"/>
  <c r="P6" i="6"/>
  <c r="O6" i="6"/>
  <c r="S6" i="6" s="1"/>
  <c r="N6" i="6"/>
  <c r="M6" i="6"/>
  <c r="I6" i="6"/>
  <c r="F6" i="6"/>
  <c r="E6" i="6"/>
  <c r="D6" i="6"/>
  <c r="C6" i="6"/>
  <c r="B6" i="6"/>
  <c r="P23" i="6"/>
  <c r="O23" i="6"/>
  <c r="S23" i="6" s="1"/>
  <c r="N23" i="6"/>
  <c r="M23" i="6"/>
  <c r="I23" i="6"/>
  <c r="F23" i="6"/>
  <c r="E23" i="6"/>
  <c r="D23" i="6"/>
  <c r="C23" i="6"/>
  <c r="B23" i="6"/>
  <c r="P51" i="6"/>
  <c r="O51" i="6"/>
  <c r="S51" i="6" s="1"/>
  <c r="N51" i="6"/>
  <c r="M51" i="6"/>
  <c r="I51" i="6"/>
  <c r="F51" i="6"/>
  <c r="E51" i="6"/>
  <c r="D51" i="6"/>
  <c r="C51" i="6"/>
  <c r="B51" i="6"/>
  <c r="P50" i="6"/>
  <c r="O50" i="6"/>
  <c r="S50" i="6" s="1"/>
  <c r="N50" i="6"/>
  <c r="M50" i="6"/>
  <c r="I50" i="6"/>
  <c r="F50" i="6"/>
  <c r="E50" i="6"/>
  <c r="D50" i="6"/>
  <c r="C50" i="6"/>
  <c r="B50" i="6"/>
  <c r="P22" i="6"/>
  <c r="O22" i="6"/>
  <c r="S22" i="6" s="1"/>
  <c r="N22" i="6"/>
  <c r="M22" i="6"/>
  <c r="I22" i="6"/>
  <c r="F22" i="6"/>
  <c r="E22" i="6"/>
  <c r="D22" i="6"/>
  <c r="C22" i="6"/>
  <c r="B22" i="6"/>
  <c r="P49" i="6"/>
  <c r="O49" i="6"/>
  <c r="S49" i="6" s="1"/>
  <c r="N49" i="6"/>
  <c r="M49" i="6"/>
  <c r="I49" i="6"/>
  <c r="F49" i="6"/>
  <c r="E49" i="6"/>
  <c r="D49" i="6"/>
  <c r="C49" i="6"/>
  <c r="B49" i="6"/>
  <c r="P48" i="6"/>
  <c r="O48" i="6"/>
  <c r="S48" i="6" s="1"/>
  <c r="N48" i="6"/>
  <c r="M48" i="6"/>
  <c r="I48" i="6"/>
  <c r="F48" i="6"/>
  <c r="E48" i="6"/>
  <c r="D48" i="6"/>
  <c r="C48" i="6"/>
  <c r="B48" i="6"/>
  <c r="P21" i="6"/>
  <c r="O21" i="6"/>
  <c r="S21" i="6" s="1"/>
  <c r="N21" i="6"/>
  <c r="M21" i="6"/>
  <c r="I21" i="6"/>
  <c r="F21" i="6"/>
  <c r="E21" i="6"/>
  <c r="D21" i="6"/>
  <c r="C21" i="6"/>
  <c r="B21" i="6"/>
  <c r="P47" i="6"/>
  <c r="O47" i="6"/>
  <c r="S47" i="6" s="1"/>
  <c r="N47" i="6"/>
  <c r="M47" i="6"/>
  <c r="I47" i="6"/>
  <c r="F47" i="6"/>
  <c r="E47" i="6"/>
  <c r="D47" i="6"/>
  <c r="C47" i="6"/>
  <c r="B47" i="6"/>
  <c r="P46" i="6"/>
  <c r="O46" i="6"/>
  <c r="S46" i="6" s="1"/>
  <c r="N46" i="6"/>
  <c r="M46" i="6"/>
  <c r="I46" i="6"/>
  <c r="F46" i="6"/>
  <c r="E46" i="6"/>
  <c r="D46" i="6"/>
  <c r="C46" i="6"/>
  <c r="B46" i="6"/>
  <c r="P45" i="6"/>
  <c r="O45" i="6"/>
  <c r="S45" i="6" s="1"/>
  <c r="N45" i="6"/>
  <c r="M45" i="6"/>
  <c r="I45" i="6"/>
  <c r="F45" i="6"/>
  <c r="E45" i="6"/>
  <c r="D45" i="6"/>
  <c r="C45" i="6"/>
  <c r="B45" i="6"/>
  <c r="P20" i="6"/>
  <c r="O20" i="6"/>
  <c r="S20" i="6" s="1"/>
  <c r="N20" i="6"/>
  <c r="M20" i="6"/>
  <c r="I20" i="6"/>
  <c r="F20" i="6"/>
  <c r="E20" i="6"/>
  <c r="D20" i="6"/>
  <c r="C20" i="6"/>
  <c r="B20" i="6"/>
  <c r="P44" i="6"/>
  <c r="O44" i="6"/>
  <c r="S44" i="6" s="1"/>
  <c r="N44" i="6"/>
  <c r="M44" i="6"/>
  <c r="I44" i="6"/>
  <c r="F44" i="6"/>
  <c r="E44" i="6"/>
  <c r="D44" i="6"/>
  <c r="C44" i="6"/>
  <c r="B44" i="6"/>
  <c r="P38" i="6"/>
  <c r="O38" i="6"/>
  <c r="S38" i="6" s="1"/>
  <c r="N38" i="6"/>
  <c r="M38" i="6"/>
  <c r="I38" i="6"/>
  <c r="F38" i="6"/>
  <c r="E38" i="6"/>
  <c r="D38" i="6"/>
  <c r="C38" i="6"/>
  <c r="B38" i="6"/>
  <c r="P63" i="6"/>
  <c r="O63" i="6"/>
  <c r="S63" i="6" s="1"/>
  <c r="N63" i="6"/>
  <c r="M63" i="6"/>
  <c r="I63" i="6"/>
  <c r="F63" i="6"/>
  <c r="E63" i="6"/>
  <c r="D63" i="6"/>
  <c r="C63" i="6"/>
  <c r="B63" i="6"/>
  <c r="Q63" i="6" l="1"/>
  <c r="R63" i="6"/>
  <c r="Q38" i="6"/>
  <c r="R38" i="6"/>
  <c r="Q44" i="6"/>
  <c r="R44" i="6"/>
  <c r="Q20" i="6"/>
  <c r="R20" i="6"/>
  <c r="Q45" i="6"/>
  <c r="R45" i="6"/>
  <c r="Q46" i="6"/>
  <c r="R46" i="6"/>
  <c r="Q47" i="6"/>
  <c r="R47" i="6"/>
  <c r="Q21" i="6"/>
  <c r="R21" i="6"/>
  <c r="Q48" i="6"/>
  <c r="R48" i="6"/>
  <c r="Q49" i="6"/>
  <c r="R49" i="6"/>
  <c r="Q22" i="6"/>
  <c r="R22" i="6"/>
  <c r="Q50" i="6"/>
  <c r="R50" i="6"/>
  <c r="Q51" i="6"/>
  <c r="R51" i="6"/>
  <c r="Q23" i="6"/>
  <c r="R23" i="6"/>
  <c r="Q6" i="6"/>
  <c r="R6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Q7" i="6"/>
  <c r="R7" i="6"/>
  <c r="Q31" i="6"/>
  <c r="R31" i="6"/>
  <c r="Q32" i="6"/>
  <c r="R32" i="6"/>
  <c r="Q33" i="6"/>
  <c r="R33" i="6"/>
  <c r="Q34" i="6"/>
  <c r="R34" i="6"/>
  <c r="Q52" i="6"/>
  <c r="R52" i="6"/>
  <c r="Q8" i="6"/>
  <c r="R8" i="6"/>
  <c r="Q9" i="6"/>
  <c r="R9" i="6"/>
  <c r="Q35" i="6"/>
  <c r="R35" i="6"/>
  <c r="Q39" i="6"/>
  <c r="R39" i="6"/>
  <c r="Q36" i="6"/>
  <c r="R36" i="6"/>
  <c r="Q10" i="6"/>
  <c r="R10" i="6"/>
  <c r="Q11" i="6"/>
  <c r="R11" i="6"/>
  <c r="Q12" i="6"/>
  <c r="R12" i="6"/>
  <c r="Q13" i="6"/>
  <c r="R13" i="6"/>
  <c r="Q53" i="6"/>
  <c r="R53" i="6"/>
  <c r="Q54" i="6"/>
  <c r="R54" i="6"/>
  <c r="Q37" i="6"/>
  <c r="R37" i="6"/>
  <c r="Q40" i="6"/>
  <c r="R40" i="6"/>
  <c r="Q14" i="6"/>
  <c r="R14" i="6"/>
  <c r="Q55" i="6"/>
  <c r="R55" i="6"/>
  <c r="Q41" i="6"/>
  <c r="R41" i="6"/>
  <c r="Q42" i="6"/>
  <c r="R42" i="6"/>
  <c r="Q15" i="6"/>
  <c r="R15" i="6"/>
  <c r="Q56" i="6"/>
  <c r="R56" i="6"/>
  <c r="Q57" i="6"/>
  <c r="R57" i="6"/>
  <c r="Q58" i="6"/>
  <c r="R58" i="6"/>
  <c r="Q59" i="6"/>
  <c r="R59" i="6"/>
  <c r="Q16" i="6"/>
  <c r="R16" i="6"/>
  <c r="Q43" i="6"/>
  <c r="R43" i="6"/>
  <c r="Q17" i="6"/>
  <c r="R17" i="6"/>
  <c r="Q18" i="6"/>
  <c r="R18" i="6"/>
  <c r="Q19" i="6"/>
  <c r="R19" i="6"/>
  <c r="Q60" i="6"/>
  <c r="R60" i="6"/>
  <c r="Q61" i="6"/>
  <c r="R61" i="6"/>
  <c r="Q62" i="6"/>
  <c r="R62" i="6"/>
  <c r="P64" i="8"/>
  <c r="O64" i="8"/>
  <c r="S64" i="8" s="1"/>
  <c r="N64" i="8"/>
  <c r="M64" i="8"/>
  <c r="I64" i="8"/>
  <c r="F64" i="8"/>
  <c r="E64" i="8"/>
  <c r="D64" i="8"/>
  <c r="C64" i="8"/>
  <c r="B64" i="8"/>
  <c r="P63" i="8"/>
  <c r="O63" i="8"/>
  <c r="S63" i="8" s="1"/>
  <c r="N63" i="8"/>
  <c r="M63" i="8"/>
  <c r="I63" i="8"/>
  <c r="F63" i="8"/>
  <c r="E63" i="8"/>
  <c r="D63" i="8"/>
  <c r="C63" i="8"/>
  <c r="B63" i="8"/>
  <c r="P62" i="8"/>
  <c r="O62" i="8"/>
  <c r="S62" i="8" s="1"/>
  <c r="N62" i="8"/>
  <c r="M62" i="8"/>
  <c r="I62" i="8"/>
  <c r="F62" i="8"/>
  <c r="E62" i="8"/>
  <c r="D62" i="8"/>
  <c r="C62" i="8"/>
  <c r="B62" i="8"/>
  <c r="P61" i="8"/>
  <c r="O61" i="8"/>
  <c r="S61" i="8" s="1"/>
  <c r="N61" i="8"/>
  <c r="M61" i="8"/>
  <c r="I61" i="8"/>
  <c r="F61" i="8"/>
  <c r="E61" i="8"/>
  <c r="D61" i="8"/>
  <c r="C61" i="8"/>
  <c r="B61" i="8"/>
  <c r="P60" i="8"/>
  <c r="O60" i="8"/>
  <c r="S60" i="8" s="1"/>
  <c r="N60" i="8"/>
  <c r="M60" i="8"/>
  <c r="I60" i="8"/>
  <c r="F60" i="8"/>
  <c r="E60" i="8"/>
  <c r="D60" i="8"/>
  <c r="C60" i="8"/>
  <c r="B60" i="8"/>
  <c r="P59" i="8"/>
  <c r="O59" i="8"/>
  <c r="S59" i="8" s="1"/>
  <c r="N59" i="8"/>
  <c r="M59" i="8"/>
  <c r="I59" i="8"/>
  <c r="F59" i="8"/>
  <c r="E59" i="8"/>
  <c r="D59" i="8"/>
  <c r="C59" i="8"/>
  <c r="B59" i="8"/>
  <c r="P22" i="8"/>
  <c r="O22" i="8"/>
  <c r="S22" i="8" s="1"/>
  <c r="N22" i="8"/>
  <c r="M22" i="8"/>
  <c r="I22" i="8"/>
  <c r="F22" i="8"/>
  <c r="E22" i="8"/>
  <c r="D22" i="8"/>
  <c r="C22" i="8"/>
  <c r="B22" i="8"/>
  <c r="P21" i="8"/>
  <c r="O21" i="8"/>
  <c r="S21" i="8" s="1"/>
  <c r="N21" i="8"/>
  <c r="M21" i="8"/>
  <c r="I21" i="8"/>
  <c r="F21" i="8"/>
  <c r="E21" i="8"/>
  <c r="D21" i="8"/>
  <c r="C21" i="8"/>
  <c r="B21" i="8"/>
  <c r="P20" i="8"/>
  <c r="O20" i="8"/>
  <c r="S20" i="8" s="1"/>
  <c r="N20" i="8"/>
  <c r="M20" i="8"/>
  <c r="I20" i="8"/>
  <c r="F20" i="8"/>
  <c r="E20" i="8"/>
  <c r="D20" i="8"/>
  <c r="C20" i="8"/>
  <c r="B20" i="8"/>
  <c r="P58" i="8"/>
  <c r="O58" i="8"/>
  <c r="S58" i="8" s="1"/>
  <c r="N58" i="8"/>
  <c r="M58" i="8"/>
  <c r="I58" i="8"/>
  <c r="F58" i="8"/>
  <c r="E58" i="8"/>
  <c r="D58" i="8"/>
  <c r="C58" i="8"/>
  <c r="B58" i="8"/>
  <c r="P57" i="8"/>
  <c r="O57" i="8"/>
  <c r="S57" i="8" s="1"/>
  <c r="N57" i="8"/>
  <c r="M57" i="8"/>
  <c r="I57" i="8"/>
  <c r="F57" i="8"/>
  <c r="E57" i="8"/>
  <c r="D57" i="8"/>
  <c r="C57" i="8"/>
  <c r="B57" i="8"/>
  <c r="P19" i="8"/>
  <c r="O19" i="8"/>
  <c r="S19" i="8" s="1"/>
  <c r="N19" i="8"/>
  <c r="M19" i="8"/>
  <c r="I19" i="8"/>
  <c r="F19" i="8"/>
  <c r="E19" i="8"/>
  <c r="D19" i="8"/>
  <c r="C19" i="8"/>
  <c r="B19" i="8"/>
  <c r="P42" i="8"/>
  <c r="O42" i="8"/>
  <c r="S42" i="8" s="1"/>
  <c r="N42" i="8"/>
  <c r="M42" i="8"/>
  <c r="I42" i="8"/>
  <c r="F42" i="8"/>
  <c r="E42" i="8"/>
  <c r="D42" i="8"/>
  <c r="C42" i="8"/>
  <c r="B42" i="8"/>
  <c r="P26" i="8"/>
  <c r="O26" i="8"/>
  <c r="S26" i="8" s="1"/>
  <c r="N26" i="8"/>
  <c r="M26" i="8"/>
  <c r="I26" i="8"/>
  <c r="F26" i="8"/>
  <c r="E26" i="8"/>
  <c r="D26" i="8"/>
  <c r="C26" i="8"/>
  <c r="B26" i="8"/>
  <c r="P41" i="8"/>
  <c r="O41" i="8"/>
  <c r="S41" i="8" s="1"/>
  <c r="N41" i="8"/>
  <c r="M41" i="8"/>
  <c r="I41" i="8"/>
  <c r="F41" i="8"/>
  <c r="E41" i="8"/>
  <c r="D41" i="8"/>
  <c r="C41" i="8"/>
  <c r="B41" i="8"/>
  <c r="P15" i="8"/>
  <c r="O15" i="8"/>
  <c r="S15" i="8" s="1"/>
  <c r="N15" i="8"/>
  <c r="M15" i="8"/>
  <c r="I15" i="8"/>
  <c r="F15" i="8"/>
  <c r="E15" i="8"/>
  <c r="D15" i="8"/>
  <c r="C15" i="8"/>
  <c r="B15" i="8"/>
  <c r="P14" i="8"/>
  <c r="O14" i="8"/>
  <c r="S14" i="8" s="1"/>
  <c r="N14" i="8"/>
  <c r="M14" i="8"/>
  <c r="I14" i="8"/>
  <c r="F14" i="8"/>
  <c r="E14" i="8"/>
  <c r="D14" i="8"/>
  <c r="C14" i="8"/>
  <c r="B14" i="8"/>
  <c r="P40" i="8"/>
  <c r="O40" i="8"/>
  <c r="S40" i="8" s="1"/>
  <c r="N40" i="8"/>
  <c r="M40" i="8"/>
  <c r="I40" i="8"/>
  <c r="F40" i="8"/>
  <c r="E40" i="8"/>
  <c r="D40" i="8"/>
  <c r="C40" i="8"/>
  <c r="B40" i="8"/>
  <c r="P13" i="8"/>
  <c r="O13" i="8"/>
  <c r="S13" i="8" s="1"/>
  <c r="N13" i="8"/>
  <c r="M13" i="8"/>
  <c r="I13" i="8"/>
  <c r="F13" i="8"/>
  <c r="E13" i="8"/>
  <c r="D13" i="8"/>
  <c r="C13" i="8"/>
  <c r="B13" i="8"/>
  <c r="P56" i="8"/>
  <c r="O56" i="8"/>
  <c r="S56" i="8" s="1"/>
  <c r="N56" i="8"/>
  <c r="M56" i="8"/>
  <c r="I56" i="8"/>
  <c r="F56" i="8"/>
  <c r="E56" i="8"/>
  <c r="D56" i="8"/>
  <c r="C56" i="8"/>
  <c r="B56" i="8"/>
  <c r="P55" i="8"/>
  <c r="O55" i="8"/>
  <c r="S55" i="8" s="1"/>
  <c r="N55" i="8"/>
  <c r="M55" i="8"/>
  <c r="I55" i="8"/>
  <c r="F55" i="8"/>
  <c r="E55" i="8"/>
  <c r="D55" i="8"/>
  <c r="C55" i="8"/>
  <c r="B55" i="8"/>
  <c r="P25" i="8"/>
  <c r="O25" i="8"/>
  <c r="S25" i="8" s="1"/>
  <c r="N25" i="8"/>
  <c r="M25" i="8"/>
  <c r="I25" i="8"/>
  <c r="F25" i="8"/>
  <c r="E25" i="8"/>
  <c r="D25" i="8"/>
  <c r="C25" i="8"/>
  <c r="B25" i="8"/>
  <c r="P12" i="8"/>
  <c r="O12" i="8"/>
  <c r="S12" i="8" s="1"/>
  <c r="N12" i="8"/>
  <c r="M12" i="8"/>
  <c r="I12" i="8"/>
  <c r="F12" i="8"/>
  <c r="E12" i="8"/>
  <c r="D12" i="8"/>
  <c r="C12" i="8"/>
  <c r="B12" i="8"/>
  <c r="P24" i="8"/>
  <c r="O24" i="8"/>
  <c r="S24" i="8" s="1"/>
  <c r="N24" i="8"/>
  <c r="M24" i="8"/>
  <c r="I24" i="8"/>
  <c r="F24" i="8"/>
  <c r="E24" i="8"/>
  <c r="D24" i="8"/>
  <c r="C24" i="8"/>
  <c r="B24" i="8"/>
  <c r="P11" i="8"/>
  <c r="O11" i="8"/>
  <c r="S11" i="8" s="1"/>
  <c r="N11" i="8"/>
  <c r="M11" i="8"/>
  <c r="I11" i="8"/>
  <c r="F11" i="8"/>
  <c r="E11" i="8"/>
  <c r="D11" i="8"/>
  <c r="C11" i="8"/>
  <c r="B11" i="8"/>
  <c r="P54" i="8"/>
  <c r="O54" i="8"/>
  <c r="S54" i="8" s="1"/>
  <c r="N54" i="8"/>
  <c r="M54" i="8"/>
  <c r="I54" i="8"/>
  <c r="F54" i="8"/>
  <c r="E54" i="8"/>
  <c r="D54" i="8"/>
  <c r="C54" i="8"/>
  <c r="B54" i="8"/>
  <c r="P53" i="8"/>
  <c r="O53" i="8"/>
  <c r="S53" i="8" s="1"/>
  <c r="N53" i="8"/>
  <c r="M53" i="8"/>
  <c r="I53" i="8"/>
  <c r="F53" i="8"/>
  <c r="E53" i="8"/>
  <c r="D53" i="8"/>
  <c r="C53" i="8"/>
  <c r="B53" i="8"/>
  <c r="P18" i="8"/>
  <c r="O18" i="8"/>
  <c r="S18" i="8" s="1"/>
  <c r="N18" i="8"/>
  <c r="M18" i="8"/>
  <c r="I18" i="8"/>
  <c r="F18" i="8"/>
  <c r="E18" i="8"/>
  <c r="D18" i="8"/>
  <c r="C18" i="8"/>
  <c r="B18" i="8"/>
  <c r="P10" i="8"/>
  <c r="O10" i="8"/>
  <c r="S10" i="8" s="1"/>
  <c r="N10" i="8"/>
  <c r="M10" i="8"/>
  <c r="I10" i="8"/>
  <c r="F10" i="8"/>
  <c r="E10" i="8"/>
  <c r="D10" i="8"/>
  <c r="C10" i="8"/>
  <c r="B10" i="8"/>
  <c r="P52" i="8"/>
  <c r="O52" i="8"/>
  <c r="S52" i="8" s="1"/>
  <c r="N52" i="8"/>
  <c r="M52" i="8"/>
  <c r="I52" i="8"/>
  <c r="F52" i="8"/>
  <c r="E52" i="8"/>
  <c r="D52" i="8"/>
  <c r="C52" i="8"/>
  <c r="B52" i="8"/>
  <c r="P9" i="8"/>
  <c r="O9" i="8"/>
  <c r="S9" i="8" s="1"/>
  <c r="N9" i="8"/>
  <c r="M9" i="8"/>
  <c r="I9" i="8"/>
  <c r="F9" i="8"/>
  <c r="E9" i="8"/>
  <c r="D9" i="8"/>
  <c r="C9" i="8"/>
  <c r="B9" i="8"/>
  <c r="P8" i="8"/>
  <c r="O8" i="8"/>
  <c r="S8" i="8" s="1"/>
  <c r="N8" i="8"/>
  <c r="M8" i="8"/>
  <c r="I8" i="8"/>
  <c r="F8" i="8"/>
  <c r="E8" i="8"/>
  <c r="D8" i="8"/>
  <c r="C8" i="8"/>
  <c r="B8" i="8"/>
  <c r="P7" i="8"/>
  <c r="O7" i="8"/>
  <c r="S7" i="8" s="1"/>
  <c r="N7" i="8"/>
  <c r="M7" i="8"/>
  <c r="I7" i="8"/>
  <c r="F7" i="8"/>
  <c r="E7" i="8"/>
  <c r="D7" i="8"/>
  <c r="C7" i="8"/>
  <c r="B7" i="8"/>
  <c r="P6" i="8"/>
  <c r="O6" i="8"/>
  <c r="S6" i="8" s="1"/>
  <c r="N6" i="8"/>
  <c r="M6" i="8"/>
  <c r="I6" i="8"/>
  <c r="F6" i="8"/>
  <c r="E6" i="8"/>
  <c r="D6" i="8"/>
  <c r="C6" i="8"/>
  <c r="B6" i="8"/>
  <c r="P51" i="8"/>
  <c r="O51" i="8"/>
  <c r="S51" i="8" s="1"/>
  <c r="N51" i="8"/>
  <c r="M51" i="8"/>
  <c r="I51" i="8"/>
  <c r="F51" i="8"/>
  <c r="E51" i="8"/>
  <c r="D51" i="8"/>
  <c r="C51" i="8"/>
  <c r="B51" i="8"/>
  <c r="P23" i="8"/>
  <c r="O23" i="8"/>
  <c r="S23" i="8" s="1"/>
  <c r="N23" i="8"/>
  <c r="M23" i="8"/>
  <c r="I23" i="8"/>
  <c r="F23" i="8"/>
  <c r="E23" i="8"/>
  <c r="D23" i="8"/>
  <c r="C23" i="8"/>
  <c r="B23" i="8"/>
  <c r="P39" i="8"/>
  <c r="O39" i="8"/>
  <c r="S39" i="8" s="1"/>
  <c r="N39" i="8"/>
  <c r="M39" i="8"/>
  <c r="I39" i="8"/>
  <c r="F39" i="8"/>
  <c r="E39" i="8"/>
  <c r="D39" i="8"/>
  <c r="C39" i="8"/>
  <c r="B39" i="8"/>
  <c r="P38" i="8"/>
  <c r="O38" i="8"/>
  <c r="S38" i="8" s="1"/>
  <c r="N38" i="8"/>
  <c r="M38" i="8"/>
  <c r="I38" i="8"/>
  <c r="F38" i="8"/>
  <c r="E38" i="8"/>
  <c r="D38" i="8"/>
  <c r="C38" i="8"/>
  <c r="B38" i="8"/>
  <c r="P17" i="8"/>
  <c r="O17" i="8"/>
  <c r="S17" i="8" s="1"/>
  <c r="N17" i="8"/>
  <c r="M17" i="8"/>
  <c r="I17" i="8"/>
  <c r="F17" i="8"/>
  <c r="E17" i="8"/>
  <c r="D17" i="8"/>
  <c r="C17" i="8"/>
  <c r="B17" i="8"/>
  <c r="P37" i="8"/>
  <c r="O37" i="8"/>
  <c r="S37" i="8" s="1"/>
  <c r="N37" i="8"/>
  <c r="M37" i="8"/>
  <c r="I37" i="8"/>
  <c r="F37" i="8"/>
  <c r="E37" i="8"/>
  <c r="D37" i="8"/>
  <c r="C37" i="8"/>
  <c r="B37" i="8"/>
  <c r="P50" i="8"/>
  <c r="O50" i="8"/>
  <c r="S50" i="8" s="1"/>
  <c r="N50" i="8"/>
  <c r="M50" i="8"/>
  <c r="I50" i="8"/>
  <c r="F50" i="8"/>
  <c r="E50" i="8"/>
  <c r="D50" i="8"/>
  <c r="C50" i="8"/>
  <c r="B50" i="8"/>
  <c r="P49" i="8"/>
  <c r="O49" i="8"/>
  <c r="S49" i="8" s="1"/>
  <c r="N49" i="8"/>
  <c r="M49" i="8"/>
  <c r="I49" i="8"/>
  <c r="F49" i="8"/>
  <c r="E49" i="8"/>
  <c r="D49" i="8"/>
  <c r="C49" i="8"/>
  <c r="B49" i="8"/>
  <c r="P16" i="8"/>
  <c r="O16" i="8"/>
  <c r="S16" i="8" s="1"/>
  <c r="N16" i="8"/>
  <c r="M16" i="8"/>
  <c r="I16" i="8"/>
  <c r="F16" i="8"/>
  <c r="E16" i="8"/>
  <c r="D16" i="8"/>
  <c r="C16" i="8"/>
  <c r="B16" i="8"/>
  <c r="P48" i="8"/>
  <c r="O48" i="8"/>
  <c r="S48" i="8" s="1"/>
  <c r="N48" i="8"/>
  <c r="M48" i="8"/>
  <c r="I48" i="8"/>
  <c r="F48" i="8"/>
  <c r="E48" i="8"/>
  <c r="D48" i="8"/>
  <c r="C48" i="8"/>
  <c r="B48" i="8"/>
  <c r="P36" i="8"/>
  <c r="O36" i="8"/>
  <c r="S36" i="8" s="1"/>
  <c r="N36" i="8"/>
  <c r="M36" i="8"/>
  <c r="I36" i="8"/>
  <c r="F36" i="8"/>
  <c r="E36" i="8"/>
  <c r="D36" i="8"/>
  <c r="C36" i="8"/>
  <c r="B36" i="8"/>
  <c r="P35" i="8"/>
  <c r="O35" i="8"/>
  <c r="S35" i="8" s="1"/>
  <c r="N35" i="8"/>
  <c r="M35" i="8"/>
  <c r="I35" i="8"/>
  <c r="F35" i="8"/>
  <c r="E35" i="8"/>
  <c r="D35" i="8"/>
  <c r="C35" i="8"/>
  <c r="B35" i="8"/>
  <c r="P47" i="8"/>
  <c r="O47" i="8"/>
  <c r="S47" i="8" s="1"/>
  <c r="N47" i="8"/>
  <c r="M47" i="8"/>
  <c r="I47" i="8"/>
  <c r="F47" i="8"/>
  <c r="E47" i="8"/>
  <c r="D47" i="8"/>
  <c r="C47" i="8"/>
  <c r="B47" i="8"/>
  <c r="P46" i="8"/>
  <c r="O46" i="8"/>
  <c r="S46" i="8" s="1"/>
  <c r="N46" i="8"/>
  <c r="M46" i="8"/>
  <c r="I46" i="8"/>
  <c r="F46" i="8"/>
  <c r="E46" i="8"/>
  <c r="D46" i="8"/>
  <c r="C46" i="8"/>
  <c r="B46" i="8"/>
  <c r="P34" i="8"/>
  <c r="O34" i="8"/>
  <c r="S34" i="8" s="1"/>
  <c r="N34" i="8"/>
  <c r="M34" i="8"/>
  <c r="I34" i="8"/>
  <c r="F34" i="8"/>
  <c r="E34" i="8"/>
  <c r="D34" i="8"/>
  <c r="C34" i="8"/>
  <c r="B34" i="8"/>
  <c r="P45" i="8"/>
  <c r="O45" i="8"/>
  <c r="S45" i="8" s="1"/>
  <c r="N45" i="8"/>
  <c r="M45" i="8"/>
  <c r="I45" i="8"/>
  <c r="F45" i="8"/>
  <c r="E45" i="8"/>
  <c r="D45" i="8"/>
  <c r="C45" i="8"/>
  <c r="B45" i="8"/>
  <c r="P44" i="8"/>
  <c r="O44" i="8"/>
  <c r="S44" i="8" s="1"/>
  <c r="N44" i="8"/>
  <c r="M44" i="8"/>
  <c r="I44" i="8"/>
  <c r="F44" i="8"/>
  <c r="E44" i="8"/>
  <c r="D44" i="8"/>
  <c r="C44" i="8"/>
  <c r="B44" i="8"/>
  <c r="P43" i="8"/>
  <c r="O43" i="8"/>
  <c r="S43" i="8" s="1"/>
  <c r="N43" i="8"/>
  <c r="M43" i="8"/>
  <c r="I43" i="8"/>
  <c r="F43" i="8"/>
  <c r="E43" i="8"/>
  <c r="D43" i="8"/>
  <c r="C43" i="8"/>
  <c r="B43" i="8"/>
  <c r="P33" i="8"/>
  <c r="O33" i="8"/>
  <c r="S33" i="8" s="1"/>
  <c r="N33" i="8"/>
  <c r="M33" i="8"/>
  <c r="I33" i="8"/>
  <c r="F33" i="8"/>
  <c r="E33" i="8"/>
  <c r="D33" i="8"/>
  <c r="C33" i="8"/>
  <c r="B33" i="8"/>
  <c r="P32" i="8"/>
  <c r="O32" i="8"/>
  <c r="S32" i="8" s="1"/>
  <c r="N32" i="8"/>
  <c r="M32" i="8"/>
  <c r="I32" i="8"/>
  <c r="F32" i="8"/>
  <c r="E32" i="8"/>
  <c r="D32" i="8"/>
  <c r="C32" i="8"/>
  <c r="B32" i="8"/>
  <c r="P31" i="8"/>
  <c r="O31" i="8"/>
  <c r="S31" i="8" s="1"/>
  <c r="N31" i="8"/>
  <c r="M31" i="8"/>
  <c r="I31" i="8"/>
  <c r="F31" i="8"/>
  <c r="E31" i="8"/>
  <c r="D31" i="8"/>
  <c r="C31" i="8"/>
  <c r="B31" i="8"/>
  <c r="P30" i="8"/>
  <c r="O30" i="8"/>
  <c r="S30" i="8" s="1"/>
  <c r="N30" i="8"/>
  <c r="M30" i="8"/>
  <c r="I30" i="8"/>
  <c r="F30" i="8"/>
  <c r="E30" i="8"/>
  <c r="D30" i="8"/>
  <c r="C30" i="8"/>
  <c r="B30" i="8"/>
  <c r="P29" i="8"/>
  <c r="O29" i="8"/>
  <c r="S29" i="8" s="1"/>
  <c r="N29" i="8"/>
  <c r="M29" i="8"/>
  <c r="I29" i="8"/>
  <c r="F29" i="8"/>
  <c r="E29" i="8"/>
  <c r="D29" i="8"/>
  <c r="C29" i="8"/>
  <c r="B29" i="8"/>
  <c r="P28" i="8"/>
  <c r="O28" i="8"/>
  <c r="S28" i="8" s="1"/>
  <c r="N28" i="8"/>
  <c r="M28" i="8"/>
  <c r="I28" i="8"/>
  <c r="F28" i="8"/>
  <c r="E28" i="8"/>
  <c r="D28" i="8"/>
  <c r="C28" i="8"/>
  <c r="B28" i="8"/>
  <c r="P27" i="8"/>
  <c r="O27" i="8"/>
  <c r="S27" i="8" s="1"/>
  <c r="N27" i="8"/>
  <c r="M27" i="8"/>
  <c r="I27" i="8"/>
  <c r="F27" i="8"/>
  <c r="E27" i="8"/>
  <c r="D27" i="8"/>
  <c r="C27" i="8"/>
  <c r="B27" i="8"/>
  <c r="Q27" i="8" l="1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43" i="8"/>
  <c r="R43" i="8"/>
  <c r="Q44" i="8"/>
  <c r="R44" i="8"/>
  <c r="Q45" i="8"/>
  <c r="R45" i="8"/>
  <c r="Q34" i="8"/>
  <c r="R34" i="8"/>
  <c r="Q46" i="8"/>
  <c r="R46" i="8"/>
  <c r="Q47" i="8"/>
  <c r="R47" i="8"/>
  <c r="Q35" i="8"/>
  <c r="R35" i="8"/>
  <c r="Q36" i="8"/>
  <c r="R36" i="8"/>
  <c r="Q48" i="8"/>
  <c r="R48" i="8"/>
  <c r="Q16" i="8"/>
  <c r="R16" i="8"/>
  <c r="Q49" i="8"/>
  <c r="R49" i="8"/>
  <c r="Q50" i="8"/>
  <c r="R50" i="8"/>
  <c r="Q37" i="8"/>
  <c r="R37" i="8"/>
  <c r="Q17" i="8"/>
  <c r="R17" i="8"/>
  <c r="Q38" i="8"/>
  <c r="R38" i="8"/>
  <c r="Q39" i="8"/>
  <c r="R39" i="8"/>
  <c r="Q23" i="8"/>
  <c r="R23" i="8"/>
  <c r="Q51" i="8"/>
  <c r="R51" i="8"/>
  <c r="Q6" i="8"/>
  <c r="R6" i="8"/>
  <c r="Q7" i="8"/>
  <c r="R7" i="8"/>
  <c r="Q8" i="8"/>
  <c r="R8" i="8"/>
  <c r="Q9" i="8"/>
  <c r="R9" i="8"/>
  <c r="Q52" i="8"/>
  <c r="R52" i="8"/>
  <c r="Q10" i="8"/>
  <c r="R10" i="8"/>
  <c r="Q18" i="8"/>
  <c r="R18" i="8"/>
  <c r="Q53" i="8"/>
  <c r="R53" i="8"/>
  <c r="Q54" i="8"/>
  <c r="R54" i="8"/>
  <c r="Q11" i="8"/>
  <c r="R11" i="8"/>
  <c r="Q24" i="8"/>
  <c r="R24" i="8"/>
  <c r="Q12" i="8"/>
  <c r="R12" i="8"/>
  <c r="Q25" i="8"/>
  <c r="R25" i="8"/>
  <c r="Q55" i="8"/>
  <c r="R55" i="8"/>
  <c r="Q56" i="8"/>
  <c r="R56" i="8"/>
  <c r="Q13" i="8"/>
  <c r="R13" i="8"/>
  <c r="Q40" i="8"/>
  <c r="R40" i="8"/>
  <c r="Q14" i="8"/>
  <c r="R14" i="8"/>
  <c r="Q15" i="8"/>
  <c r="R15" i="8"/>
  <c r="Q41" i="8"/>
  <c r="R41" i="8"/>
  <c r="Q26" i="8"/>
  <c r="R26" i="8"/>
  <c r="Q42" i="8"/>
  <c r="R42" i="8"/>
  <c r="Q19" i="8"/>
  <c r="R19" i="8"/>
  <c r="Q57" i="8"/>
  <c r="R57" i="8"/>
  <c r="Q58" i="8"/>
  <c r="R58" i="8"/>
  <c r="Q20" i="8"/>
  <c r="R20" i="8"/>
  <c r="Q21" i="8"/>
  <c r="R21" i="8"/>
  <c r="Q22" i="8"/>
  <c r="R22" i="8"/>
  <c r="Q59" i="8"/>
  <c r="R59" i="8"/>
  <c r="Q60" i="8"/>
  <c r="R60" i="8"/>
  <c r="Q61" i="8"/>
  <c r="R61" i="8"/>
  <c r="Q62" i="8"/>
  <c r="R62" i="8"/>
  <c r="Q63" i="8"/>
  <c r="R63" i="8"/>
  <c r="Q64" i="8"/>
  <c r="R64" i="8"/>
</calcChain>
</file>

<file path=xl/sharedStrings.xml><?xml version="1.0" encoding="utf-8"?>
<sst xmlns="http://schemas.openxmlformats.org/spreadsheetml/2006/main" count="7358" uniqueCount="1091">
  <si>
    <t>Period</t>
  </si>
  <si>
    <t>Invoice No</t>
  </si>
  <si>
    <t>Vendor Number</t>
  </si>
  <si>
    <t>Invoice Type</t>
  </si>
  <si>
    <t>Date Posted to Ledger</t>
  </si>
  <si>
    <t>LOCAL TRANSPARENCY - SPENDING DATA</t>
  </si>
  <si>
    <t>NON-PUBLISHABLE - FOR INFO ONLY</t>
  </si>
  <si>
    <t>Publishing Body: MERSEYSIDE WASTE DISPOSAL AUTHORITY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</si>
  <si>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</si>
  <si>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Service Area Categorisation</t>
  </si>
  <si>
    <t>Service Division Categorisation</t>
  </si>
  <si>
    <t>Expenses Type</t>
  </si>
  <si>
    <t>Payment Date</t>
  </si>
  <si>
    <t>Transaction Number</t>
  </si>
  <si>
    <t>Amount</t>
  </si>
  <si>
    <t>Vendor Name</t>
  </si>
  <si>
    <t>Type</t>
  </si>
  <si>
    <t>Objective</t>
  </si>
  <si>
    <t>Subjective</t>
  </si>
  <si>
    <t>Budget Manager</t>
  </si>
  <si>
    <t>Obj Redact</t>
  </si>
  <si>
    <t>Subj Redact</t>
  </si>
  <si>
    <t>Month: June 2015</t>
  </si>
  <si>
    <t>Month: April 2016</t>
  </si>
  <si>
    <t>Waste Disposal</t>
  </si>
  <si>
    <t>Capital Schemes</t>
  </si>
  <si>
    <t>Construction Works</t>
  </si>
  <si>
    <t>Apr201600028</t>
  </si>
  <si>
    <t>2011/01</t>
  </si>
  <si>
    <t xml:space="preserve">SPECIALIST COMPUTER CENTRES PLC                             </t>
  </si>
  <si>
    <t>DB</t>
  </si>
  <si>
    <t xml:space="preserve">       OPM135407</t>
  </si>
  <si>
    <t>CAPITAL</t>
  </si>
  <si>
    <t>XPIAA</t>
  </si>
  <si>
    <t>Alex Murray</t>
  </si>
  <si>
    <t>N</t>
  </si>
  <si>
    <t>Apr201600059</t>
  </si>
  <si>
    <t xml:space="preserve">       OPM144891</t>
  </si>
  <si>
    <t>CHECK WITH PB</t>
  </si>
  <si>
    <t>Balance Sheet</t>
  </si>
  <si>
    <t>Apr201600076</t>
  </si>
  <si>
    <t xml:space="preserve">WIRRAL BOROUGH COUNCIL                                      </t>
  </si>
  <si>
    <t>VOID</t>
  </si>
  <si>
    <t>YPDAB</t>
  </si>
  <si>
    <t>Peter Bedson</t>
  </si>
  <si>
    <t>Y</t>
  </si>
  <si>
    <t>VAT Suspense - REDACT</t>
  </si>
  <si>
    <t>Apr201600045</t>
  </si>
  <si>
    <t xml:space="preserve">TRINITY MIRROR PUBLISHING LTD                               </t>
  </si>
  <si>
    <t>YPBDZ</t>
  </si>
  <si>
    <t>Establishment</t>
  </si>
  <si>
    <t>Employee - Recruitment, Training and Fees</t>
  </si>
  <si>
    <t>Apr201600071</t>
  </si>
  <si>
    <t xml:space="preserve">NW DESIGN STUDIOS LTD                                       </t>
  </si>
  <si>
    <t>REVENUE</t>
  </si>
  <si>
    <t>PCAAA</t>
  </si>
  <si>
    <t>Paula Pocock</t>
  </si>
  <si>
    <t>Employee - Indirect Costs</t>
  </si>
  <si>
    <t>Apr201600007</t>
  </si>
  <si>
    <t>Training and Development</t>
  </si>
  <si>
    <t>Apr201600017</t>
  </si>
  <si>
    <t xml:space="preserve">LLOYDS COACH SERVICES                                       </t>
  </si>
  <si>
    <t>Apr201600022</t>
  </si>
  <si>
    <t xml:space="preserve">CSTS                                                        </t>
  </si>
  <si>
    <t xml:space="preserve">          T64415</t>
  </si>
  <si>
    <t>Closed Landfill Sites</t>
  </si>
  <si>
    <t>Energy Costs</t>
  </si>
  <si>
    <t>Apr201600019</t>
  </si>
  <si>
    <t xml:space="preserve">MERSEYSIDE RECYCLING &amp; WASTE AUTHORITY                      </t>
  </si>
  <si>
    <t>PLCHA</t>
  </si>
  <si>
    <t>Tony Byers</t>
  </si>
  <si>
    <t>Apr201600050</t>
  </si>
  <si>
    <t xml:space="preserve">VEOLIA ES MERSEYSIDE &amp; HALTON LIMITED                       </t>
  </si>
  <si>
    <t xml:space="preserve">       OPI001256</t>
  </si>
  <si>
    <t>PLCCA</t>
  </si>
  <si>
    <t>Apr201600025</t>
  </si>
  <si>
    <t xml:space="preserve">SCOTTISH POWER PLC                                          </t>
  </si>
  <si>
    <t>PLBAA</t>
  </si>
  <si>
    <t>Apr201600024</t>
  </si>
  <si>
    <t>Waste Facilities</t>
  </si>
  <si>
    <t>Rents Rates Water and Sewerage</t>
  </si>
  <si>
    <t>Apr201600014</t>
  </si>
  <si>
    <t>PHBAA</t>
  </si>
  <si>
    <t>Apr201600029</t>
  </si>
  <si>
    <t>MP21603040006001</t>
  </si>
  <si>
    <t>PHPAA</t>
  </si>
  <si>
    <t>Apr201600008</t>
  </si>
  <si>
    <t xml:space="preserve">LIVERPOOL CITY COUNCIL                                      </t>
  </si>
  <si>
    <t>MP21603150048001</t>
  </si>
  <si>
    <t>PHIAA</t>
  </si>
  <si>
    <t>Apr201600049</t>
  </si>
  <si>
    <t>MP21603150050001</t>
  </si>
  <si>
    <t>PHQAA</t>
  </si>
  <si>
    <t>n</t>
  </si>
  <si>
    <t>Apr201600063</t>
  </si>
  <si>
    <t xml:space="preserve">SEFTON M.B.C                                                </t>
  </si>
  <si>
    <t>MP21603170005001</t>
  </si>
  <si>
    <t>PHJAA</t>
  </si>
  <si>
    <t>Apr201600040</t>
  </si>
  <si>
    <t>MP21603170005002</t>
  </si>
  <si>
    <t>Apr201600077</t>
  </si>
  <si>
    <t>MP21603170006001</t>
  </si>
  <si>
    <t>PHOAA</t>
  </si>
  <si>
    <t>Apr201600026</t>
  </si>
  <si>
    <t>MP21603170006002</t>
  </si>
  <si>
    <t>Apr201600064</t>
  </si>
  <si>
    <t>MP21603170013001</t>
  </si>
  <si>
    <t>PHLAA</t>
  </si>
  <si>
    <t>Apr201600073</t>
  </si>
  <si>
    <t>MP21604020004001</t>
  </si>
  <si>
    <t>PHKAA</t>
  </si>
  <si>
    <t>Apr201600074</t>
  </si>
  <si>
    <t>MP21604020004002</t>
  </si>
  <si>
    <t>Apr201600034</t>
  </si>
  <si>
    <t>MP21604060004001</t>
  </si>
  <si>
    <t>PHHAA</t>
  </si>
  <si>
    <t>Apr201600001</t>
  </si>
  <si>
    <t>MP21604060005001</t>
  </si>
  <si>
    <t>Apr201600048</t>
  </si>
  <si>
    <t>MP21604080004001</t>
  </si>
  <si>
    <t>Repairs and Maintenance</t>
  </si>
  <si>
    <t>Apr201600051</t>
  </si>
  <si>
    <t xml:space="preserve">CORE GROUP                                                  </t>
  </si>
  <si>
    <t>PLCAA</t>
  </si>
  <si>
    <t>Apr201600039</t>
  </si>
  <si>
    <t xml:space="preserve">A &amp; J AQUA JET LTD                                          </t>
  </si>
  <si>
    <t>Apr201600065</t>
  </si>
  <si>
    <t>Apr201600036</t>
  </si>
  <si>
    <t>Apr201600060</t>
  </si>
  <si>
    <t xml:space="preserve">SURVEY SYSTEMS                                              </t>
  </si>
  <si>
    <t xml:space="preserve">      SINV060728</t>
  </si>
  <si>
    <t>Interim Framework</t>
  </si>
  <si>
    <t>Contractor / Agency Payments</t>
  </si>
  <si>
    <t>Apr201600005</t>
  </si>
  <si>
    <t xml:space="preserve">FCC RECYCLING (UK) LTD                                      </t>
  </si>
  <si>
    <t xml:space="preserve">         MI68845</t>
  </si>
  <si>
    <t>PQIAA</t>
  </si>
  <si>
    <t>Neil Spencer</t>
  </si>
  <si>
    <t>Travel and Transport</t>
  </si>
  <si>
    <t>Apr201600046</t>
  </si>
  <si>
    <t xml:space="preserve">MERSEYTRAVEL                                                </t>
  </si>
  <si>
    <t xml:space="preserve">    SINE00020070</t>
  </si>
  <si>
    <t>PCCAA</t>
  </si>
  <si>
    <t>Equipment and Services</t>
  </si>
  <si>
    <t>Apr201600021</t>
  </si>
  <si>
    <t xml:space="preserve">RAYROSS PRINT FACTORY                                       </t>
  </si>
  <si>
    <t>Apr201600004</t>
  </si>
  <si>
    <t xml:space="preserve">    SPIE00001875</t>
  </si>
  <si>
    <t>Waste Contracts</t>
  </si>
  <si>
    <t>Apr201600042</t>
  </si>
  <si>
    <t>2011/02</t>
  </si>
  <si>
    <t xml:space="preserve">KIOSK CREATIVE LTD                                          </t>
  </si>
  <si>
    <t>PVCAA</t>
  </si>
  <si>
    <t>Other Professional Fees</t>
  </si>
  <si>
    <t>Apr201600015</t>
  </si>
  <si>
    <t>2011/03</t>
  </si>
  <si>
    <t xml:space="preserve">EVERSHEDS LLP                                               </t>
  </si>
  <si>
    <t>Waste Prevention</t>
  </si>
  <si>
    <t>Apr201600079</t>
  </si>
  <si>
    <t>2011/04</t>
  </si>
  <si>
    <t xml:space="preserve">GYRON LLP                                                   </t>
  </si>
  <si>
    <t xml:space="preserve">         INV0160</t>
  </si>
  <si>
    <t>PMHAH</t>
  </si>
  <si>
    <t>Stuart Donaldson</t>
  </si>
  <si>
    <t>Joint Municipal Waste Strategy</t>
  </si>
  <si>
    <t>Apr201600016</t>
  </si>
  <si>
    <t>2011/05</t>
  </si>
  <si>
    <t xml:space="preserve">AMEC FOSTER WHEELER ENVIRONMENTAL &amp; INFRASTURURE UK LTD     </t>
  </si>
  <si>
    <t>PMJAA</t>
  </si>
  <si>
    <t>Apr201600009</t>
  </si>
  <si>
    <t>2011/06</t>
  </si>
  <si>
    <t xml:space="preserve">KIER BUSINESS SERVICES                                      </t>
  </si>
  <si>
    <t>Apr201600030</t>
  </si>
  <si>
    <t>2011/07</t>
  </si>
  <si>
    <t xml:space="preserve">ENVIRONMENT AGENCY                                          </t>
  </si>
  <si>
    <t xml:space="preserve">       N01171394</t>
  </si>
  <si>
    <t>Love Food Hate Waste Campaign</t>
  </si>
  <si>
    <t>Apr201600068</t>
  </si>
  <si>
    <t>2011/08</t>
  </si>
  <si>
    <t>PMHAF</t>
  </si>
  <si>
    <t>Apr201600011</t>
  </si>
  <si>
    <t>2011/09</t>
  </si>
  <si>
    <t xml:space="preserve">    PAS00051706N</t>
  </si>
  <si>
    <t>Fees and Charges</t>
  </si>
  <si>
    <t>Apr201600012</t>
  </si>
  <si>
    <t>2011/10</t>
  </si>
  <si>
    <t xml:space="preserve">CHEMTEST LTD                                                </t>
  </si>
  <si>
    <t xml:space="preserve">         C196111</t>
  </si>
  <si>
    <t>PLCAB</t>
  </si>
  <si>
    <t>Audit Fees</t>
  </si>
  <si>
    <t>Apr201600075</t>
  </si>
  <si>
    <t>2011/11</t>
  </si>
  <si>
    <t xml:space="preserve">GRANT THORNTON                                              </t>
  </si>
  <si>
    <t>Apr201600032</t>
  </si>
  <si>
    <t>2011/12</t>
  </si>
  <si>
    <t xml:space="preserve">POSITIVE MEDIA PROMOTIONS LTD                               </t>
  </si>
  <si>
    <t>Apr201600031</t>
  </si>
  <si>
    <t>2011/13</t>
  </si>
  <si>
    <t xml:space="preserve">SQUASH NUTRITION                                            </t>
  </si>
  <si>
    <t xml:space="preserve">           MRWA2</t>
  </si>
  <si>
    <t>Apr201600078</t>
  </si>
  <si>
    <t>2011/14</t>
  </si>
  <si>
    <t xml:space="preserve">SPORTS REVOLUTION LTD                                       </t>
  </si>
  <si>
    <t xml:space="preserve">           1154B</t>
  </si>
  <si>
    <t>Apr201600006</t>
  </si>
  <si>
    <t>2011/15</t>
  </si>
  <si>
    <t xml:space="preserve">GEORGIA DESIGN ASSOCIATES                                   </t>
  </si>
  <si>
    <t>Apr201600066</t>
  </si>
  <si>
    <t>2011/16</t>
  </si>
  <si>
    <t xml:space="preserve">        INV-1154</t>
  </si>
  <si>
    <t>Apr201600038</t>
  </si>
  <si>
    <t>2011/17</t>
  </si>
  <si>
    <t>Apr201600052</t>
  </si>
  <si>
    <t>2011/18</t>
  </si>
  <si>
    <t xml:space="preserve">MERSEY WASTE HOLDINGS LTD                                   </t>
  </si>
  <si>
    <t>PRAAA</t>
  </si>
  <si>
    <t>Apr201600070</t>
  </si>
  <si>
    <t>2011/19</t>
  </si>
  <si>
    <t xml:space="preserve">            118A</t>
  </si>
  <si>
    <t>PRADA</t>
  </si>
  <si>
    <t>Apr201600037</t>
  </si>
  <si>
    <t>2011/20</t>
  </si>
  <si>
    <t>PVBAA</t>
  </si>
  <si>
    <t>Recycling Credits</t>
  </si>
  <si>
    <t>Apr201600072</t>
  </si>
  <si>
    <t>2011/21</t>
  </si>
  <si>
    <t xml:space="preserve">CLAIRE HOUSE CHILDRENS HOSPICE                              </t>
  </si>
  <si>
    <t>PJAFA</t>
  </si>
  <si>
    <t>Apr201600033</t>
  </si>
  <si>
    <t>2011/22</t>
  </si>
  <si>
    <t xml:space="preserve">ST JOHNS HOSPICE IN WIRRAL                                  </t>
  </si>
  <si>
    <t>Apr201600069</t>
  </si>
  <si>
    <t>2011/23</t>
  </si>
  <si>
    <t xml:space="preserve">CHRIST THE KING PARISH CENTRE                               </t>
  </si>
  <si>
    <t>Apr201600057</t>
  </si>
  <si>
    <t>2011/24</t>
  </si>
  <si>
    <t xml:space="preserve">CLARITY CREATION                                            </t>
  </si>
  <si>
    <t>Apr201600053</t>
  </si>
  <si>
    <t>2011/25</t>
  </si>
  <si>
    <t xml:space="preserve">CPMM LTD T-A MERSEY MIRROR LTD                              </t>
  </si>
  <si>
    <t>Apr201600056</t>
  </si>
  <si>
    <t>2011/26</t>
  </si>
  <si>
    <t xml:space="preserve">MOVE PUBLISHING LIMITED                                     </t>
  </si>
  <si>
    <t>Apr201600055</t>
  </si>
  <si>
    <t>2011/27</t>
  </si>
  <si>
    <t>Apr201600054</t>
  </si>
  <si>
    <t>2011/28</t>
  </si>
  <si>
    <t>Apr201600010</t>
  </si>
  <si>
    <t>2011/29</t>
  </si>
  <si>
    <t xml:space="preserve">JOHNSTON PUBLISHING LTD                                     </t>
  </si>
  <si>
    <t>Apr201600067</t>
  </si>
  <si>
    <t>2011/30</t>
  </si>
  <si>
    <t xml:space="preserve">LIVERPOOL LINK                                              </t>
  </si>
  <si>
    <t xml:space="preserve">         6272/16</t>
  </si>
  <si>
    <t>Apr201600044</t>
  </si>
  <si>
    <t>2011/31</t>
  </si>
  <si>
    <t xml:space="preserve">CHAMPION MEDIA GROUP                                        </t>
  </si>
  <si>
    <t>Apr201600058</t>
  </si>
  <si>
    <t>2011/32</t>
  </si>
  <si>
    <t>Apr201600027</t>
  </si>
  <si>
    <t>2011/33</t>
  </si>
  <si>
    <t>Apr201600043</t>
  </si>
  <si>
    <t>2011/34</t>
  </si>
  <si>
    <t xml:space="preserve">NEWSQUEST (NORTH WEST) LTD                                  </t>
  </si>
  <si>
    <t>Apr201600041</t>
  </si>
  <si>
    <t>2011/35</t>
  </si>
  <si>
    <t>Apr201600035</t>
  </si>
  <si>
    <t>2011/36</t>
  </si>
  <si>
    <t xml:space="preserve">       OPI001264</t>
  </si>
  <si>
    <t>PPAAA</t>
  </si>
  <si>
    <t>Apr201600061</t>
  </si>
  <si>
    <t>2011/37</t>
  </si>
  <si>
    <t xml:space="preserve">KNOWSLEY MBC                                                </t>
  </si>
  <si>
    <t xml:space="preserve">       SD2200209</t>
  </si>
  <si>
    <t>PJCAA</t>
  </si>
  <si>
    <t>Apr201600018</t>
  </si>
  <si>
    <t>2011/38</t>
  </si>
  <si>
    <t xml:space="preserve">      OP/I001266</t>
  </si>
  <si>
    <t>PPABA</t>
  </si>
  <si>
    <t>Apr201600023</t>
  </si>
  <si>
    <t>2011/39</t>
  </si>
  <si>
    <t xml:space="preserve">CREATIVE MERCHANDISE                                        </t>
  </si>
  <si>
    <t>PVEBA</t>
  </si>
  <si>
    <t>Apr201600020</t>
  </si>
  <si>
    <t>2011/40</t>
  </si>
  <si>
    <t>Community Fund</t>
  </si>
  <si>
    <t>Apr201600047</t>
  </si>
  <si>
    <t>2011/41</t>
  </si>
  <si>
    <t xml:space="preserve">DHA COMMUNICATIONS LTD                                      </t>
  </si>
  <si>
    <t>PMEAD</t>
  </si>
  <si>
    <t>Apr201600062</t>
  </si>
  <si>
    <t>2011/42</t>
  </si>
  <si>
    <t xml:space="preserve">FLASHBAY LIMITED                                            </t>
  </si>
  <si>
    <t xml:space="preserve">        IN590456</t>
  </si>
  <si>
    <t>PMNAB</t>
  </si>
  <si>
    <t>Apprenticeship Support - Knowsley</t>
  </si>
  <si>
    <t>Grants and Subscriptions</t>
  </si>
  <si>
    <t>Apr201600013</t>
  </si>
  <si>
    <t>2011/43</t>
  </si>
  <si>
    <t xml:space="preserve">       SD2199722</t>
  </si>
  <si>
    <t>PMDAG</t>
  </si>
  <si>
    <t>Apr201600003</t>
  </si>
  <si>
    <t>2011/44</t>
  </si>
  <si>
    <t xml:space="preserve">VIRIDOR WASTE MANAGEMENT                                    </t>
  </si>
  <si>
    <t xml:space="preserve">    0000049809AA</t>
  </si>
  <si>
    <t>PQKAA</t>
  </si>
  <si>
    <t>Apr201600002</t>
  </si>
  <si>
    <t>2011/45</t>
  </si>
  <si>
    <t>MP21603150049001</t>
  </si>
  <si>
    <t>PHTAA</t>
  </si>
  <si>
    <t>May201600040</t>
  </si>
  <si>
    <t>May201600015</t>
  </si>
  <si>
    <t>MP21604010159001</t>
  </si>
  <si>
    <t>PHNAA</t>
  </si>
  <si>
    <t>May201600016</t>
  </si>
  <si>
    <t>MP21604010159002</t>
  </si>
  <si>
    <t>May201600030</t>
  </si>
  <si>
    <t xml:space="preserve">LEACHATE SOLUTIONS LIMITED                                  </t>
  </si>
  <si>
    <t xml:space="preserve">          MWDA28</t>
  </si>
  <si>
    <t>May201600029</t>
  </si>
  <si>
    <t xml:space="preserve">          MWDA27</t>
  </si>
  <si>
    <t>May201600010</t>
  </si>
  <si>
    <t>MP21603150048002</t>
  </si>
  <si>
    <t>May201600027</t>
  </si>
  <si>
    <t>MP21604080004002</t>
  </si>
  <si>
    <t>May201600050</t>
  </si>
  <si>
    <t>MP21603150049002</t>
  </si>
  <si>
    <t>May201600011</t>
  </si>
  <si>
    <t>MP21603150050002</t>
  </si>
  <si>
    <t>May201600041</t>
  </si>
  <si>
    <t>Treasury Management and Bank Charges</t>
  </si>
  <si>
    <t>Repayment of Loans Outstanding</t>
  </si>
  <si>
    <t>May201600047</t>
  </si>
  <si>
    <t xml:space="preserve">PUBLIC WORKS LOANS BOARD                                    </t>
  </si>
  <si>
    <t xml:space="preserve">       501 09461</t>
  </si>
  <si>
    <t>PKDAA</t>
  </si>
  <si>
    <t>May201600048</t>
  </si>
  <si>
    <t xml:space="preserve">        1701031A</t>
  </si>
  <si>
    <t>May201600049</t>
  </si>
  <si>
    <t xml:space="preserve">    0000050491AA</t>
  </si>
  <si>
    <t>May201600026</t>
  </si>
  <si>
    <t>MP21604060005002</t>
  </si>
  <si>
    <t>May201600025</t>
  </si>
  <si>
    <t>MP21604060004002</t>
  </si>
  <si>
    <t>May201600009</t>
  </si>
  <si>
    <t>MP21603040006002</t>
  </si>
  <si>
    <t>May201600022</t>
  </si>
  <si>
    <t>MP21604010175002</t>
  </si>
  <si>
    <t>PHSAA</t>
  </si>
  <si>
    <t>May201600021</t>
  </si>
  <si>
    <t>MP21604010175001</t>
  </si>
  <si>
    <t>May201600019</t>
  </si>
  <si>
    <t>MP21604010160002</t>
  </si>
  <si>
    <t>PHMAA</t>
  </si>
  <si>
    <t>May201600018</t>
  </si>
  <si>
    <t>MP21604010160001</t>
  </si>
  <si>
    <t>May201600039</t>
  </si>
  <si>
    <t>May201600008</t>
  </si>
  <si>
    <t xml:space="preserve">CBRE LIMITED                                                </t>
  </si>
  <si>
    <t xml:space="preserve">   50BR100022730</t>
  </si>
  <si>
    <t>May201600043</t>
  </si>
  <si>
    <t xml:space="preserve">       SD2202236</t>
  </si>
  <si>
    <t>May201600045</t>
  </si>
  <si>
    <t xml:space="preserve">     X1901577406</t>
  </si>
  <si>
    <t>PJBAA</t>
  </si>
  <si>
    <t>May201600042</t>
  </si>
  <si>
    <t>May201600014</t>
  </si>
  <si>
    <t>MP21603170013002</t>
  </si>
  <si>
    <t>May201600038</t>
  </si>
  <si>
    <t>PJDAA</t>
  </si>
  <si>
    <t>May201600037</t>
  </si>
  <si>
    <t>May201600036</t>
  </si>
  <si>
    <t xml:space="preserve">GREENLAND VENUE MANAGEMENT LTD                              </t>
  </si>
  <si>
    <t>PMMAB</t>
  </si>
  <si>
    <t>May201600007</t>
  </si>
  <si>
    <t>Capital Schemes - HWRCs</t>
  </si>
  <si>
    <t>May201600001</t>
  </si>
  <si>
    <t xml:space="preserve">CHEETHAM HILL CONSTRUCTION LTD                              </t>
  </si>
  <si>
    <t>XPREA</t>
  </si>
  <si>
    <t>May201600046</t>
  </si>
  <si>
    <t xml:space="preserve">     120 AND 121</t>
  </si>
  <si>
    <t>May201600044</t>
  </si>
  <si>
    <t xml:space="preserve">     OP/II001280</t>
  </si>
  <si>
    <t>May201600005</t>
  </si>
  <si>
    <t xml:space="preserve"> CERTIFICATE NO8</t>
  </si>
  <si>
    <t>May201600004</t>
  </si>
  <si>
    <t>May201600031</t>
  </si>
  <si>
    <t xml:space="preserve">         MI69417</t>
  </si>
  <si>
    <t>May201600028</t>
  </si>
  <si>
    <t xml:space="preserve">PUMPING SOLUTIONS(UK)LIMITED                                </t>
  </si>
  <si>
    <t>PLCGA</t>
  </si>
  <si>
    <t>May201600034</t>
  </si>
  <si>
    <t>May201600033</t>
  </si>
  <si>
    <t>May201600002</t>
  </si>
  <si>
    <t xml:space="preserve">LRQA                                                        </t>
  </si>
  <si>
    <t>Information and Communications Technology</t>
  </si>
  <si>
    <t>May201600032</t>
  </si>
  <si>
    <t xml:space="preserve">    SINE00020203</t>
  </si>
  <si>
    <t>May201600023</t>
  </si>
  <si>
    <t>MP21604010175003</t>
  </si>
  <si>
    <t>May201600020</t>
  </si>
  <si>
    <t>MP21604010160003</t>
  </si>
  <si>
    <t>May201600017</t>
  </si>
  <si>
    <t>MP21604010159003</t>
  </si>
  <si>
    <t>May201600012</t>
  </si>
  <si>
    <t>MP21603170005003</t>
  </si>
  <si>
    <t>May201600024</t>
  </si>
  <si>
    <t>MP21604020004003</t>
  </si>
  <si>
    <t>May201600013</t>
  </si>
  <si>
    <t>MP21603170006003</t>
  </si>
  <si>
    <t>May201600003</t>
  </si>
  <si>
    <t>May201600035</t>
  </si>
  <si>
    <t xml:space="preserve">MUNICIPAL MUTUAL INSURANCE LTD                              </t>
  </si>
  <si>
    <t xml:space="preserve">   LEV2016SOA384</t>
  </si>
  <si>
    <t>May201600006</t>
  </si>
  <si>
    <t xml:space="preserve">WORKBANK RECRUITMENT CONSULTANCY LTD                        </t>
  </si>
  <si>
    <t xml:space="preserve">         B210739</t>
  </si>
  <si>
    <t>Month: May 2016</t>
  </si>
  <si>
    <t>Month: July 2016</t>
  </si>
  <si>
    <t>Jul201600025</t>
  </si>
  <si>
    <t>Jul201600035</t>
  </si>
  <si>
    <t>Neil Fox</t>
  </si>
  <si>
    <t>Jul201600021</t>
  </si>
  <si>
    <t>MP21604060005004</t>
  </si>
  <si>
    <t>Jul201600020</t>
  </si>
  <si>
    <t>MP21604060004004</t>
  </si>
  <si>
    <t>Jul201600010</t>
  </si>
  <si>
    <t>MP21603040006004</t>
  </si>
  <si>
    <t>Jul201600031</t>
  </si>
  <si>
    <t>Jul201600008</t>
  </si>
  <si>
    <t xml:space="preserve">BRITISH GAS BUSINESS                                        </t>
  </si>
  <si>
    <t>Jul201600011</t>
  </si>
  <si>
    <t>MP21603150048004</t>
  </si>
  <si>
    <t>Jul201600022</t>
  </si>
  <si>
    <t>MP21604080004004</t>
  </si>
  <si>
    <t>Jul201600038</t>
  </si>
  <si>
    <t>MP21603150049004</t>
  </si>
  <si>
    <t>Jul201600012</t>
  </si>
  <si>
    <t>MP21603150050004</t>
  </si>
  <si>
    <t>Jul201600006</t>
  </si>
  <si>
    <t>Jul201600028</t>
  </si>
  <si>
    <t>Jul201600005</t>
  </si>
  <si>
    <t>Jul201600015</t>
  </si>
  <si>
    <t>MP21603170013004</t>
  </si>
  <si>
    <t>Jul201600032</t>
  </si>
  <si>
    <t xml:space="preserve">SK EVENTS LTD                                               </t>
  </si>
  <si>
    <t xml:space="preserve">          SI1125</t>
  </si>
  <si>
    <t>Jul201600033</t>
  </si>
  <si>
    <t>Jul201600037</t>
  </si>
  <si>
    <t xml:space="preserve">      OP/I001299</t>
  </si>
  <si>
    <t>Jul201600007</t>
  </si>
  <si>
    <t>Jul201600036</t>
  </si>
  <si>
    <t xml:space="preserve">       OPI001301</t>
  </si>
  <si>
    <t>Miscoding VAT Suspense?</t>
  </si>
  <si>
    <t>Jul201600004</t>
  </si>
  <si>
    <t xml:space="preserve">NATWEST ONECARD                                             </t>
  </si>
  <si>
    <t>YPBDW</t>
  </si>
  <si>
    <t>Jul201600027</t>
  </si>
  <si>
    <t>Jul201600001</t>
  </si>
  <si>
    <t>Jul201600026</t>
  </si>
  <si>
    <t>Jul201600030</t>
  </si>
  <si>
    <t xml:space="preserve">   SPIE/00001902</t>
  </si>
  <si>
    <t>Jul201600029</t>
  </si>
  <si>
    <t xml:space="preserve">PRECISE MEDIA MONITORING LIMITED                            </t>
  </si>
  <si>
    <t>PMBAA</t>
  </si>
  <si>
    <t>Jul201600003</t>
  </si>
  <si>
    <t xml:space="preserve">WEIGHTMANS                                                  </t>
  </si>
  <si>
    <t>Jul201600002</t>
  </si>
  <si>
    <t>Jul201600009</t>
  </si>
  <si>
    <t>Jul201600018</t>
  </si>
  <si>
    <t>MP21604010175005</t>
  </si>
  <si>
    <t>Jul201600017</t>
  </si>
  <si>
    <t>MP21604010160005</t>
  </si>
  <si>
    <t>Jul201600016</t>
  </si>
  <si>
    <t>MP21604010159005</t>
  </si>
  <si>
    <t>Jul201600034</t>
  </si>
  <si>
    <t>Jul201600013</t>
  </si>
  <si>
    <t>MP21603170005005</t>
  </si>
  <si>
    <t>Jul201600019</t>
  </si>
  <si>
    <t>MP21604020004005</t>
  </si>
  <si>
    <t>Jul201600014</t>
  </si>
  <si>
    <t>MP21603170006005</t>
  </si>
  <si>
    <t>Jul201600024</t>
  </si>
  <si>
    <t xml:space="preserve">UNITED UTILITIES WATER LTD                                  </t>
  </si>
  <si>
    <t xml:space="preserve">  UU-INV01705098</t>
  </si>
  <si>
    <t>Jul201600023</t>
  </si>
  <si>
    <t xml:space="preserve">   UU-INV1705108</t>
  </si>
  <si>
    <t>Month: August 2016</t>
  </si>
  <si>
    <t>Month: September 2016</t>
  </si>
  <si>
    <t>Month: October 2016</t>
  </si>
  <si>
    <t>Month: November 2016</t>
  </si>
  <si>
    <t>Month: December 2016</t>
  </si>
  <si>
    <t>Dec201600001</t>
  </si>
  <si>
    <t>Dec201600036</t>
  </si>
  <si>
    <t xml:space="preserve">BARCLAYS BANK PLC                                           </t>
  </si>
  <si>
    <t xml:space="preserve">     MKT.LOAN 23</t>
  </si>
  <si>
    <t>Dec201600037</t>
  </si>
  <si>
    <t>Capital Schemes - Landfill (General)</t>
  </si>
  <si>
    <t>Capital Fees</t>
  </si>
  <si>
    <t>Dec201600003</t>
  </si>
  <si>
    <t xml:space="preserve">ALKER BALL &amp; HEALDS SOLICITORS                              </t>
  </si>
  <si>
    <t xml:space="preserve">  SD/LJ/J10088-1</t>
  </si>
  <si>
    <t>XPAGA</t>
  </si>
  <si>
    <t>Dec201600008</t>
  </si>
  <si>
    <t xml:space="preserve">THE POTTER GROUP (HOLDINGS)PLC                              </t>
  </si>
  <si>
    <t>Dec201600014</t>
  </si>
  <si>
    <t>MP21603170013009</t>
  </si>
  <si>
    <t>Dec201600026</t>
  </si>
  <si>
    <t>Dec201600016</t>
  </si>
  <si>
    <t>MP21604010160010</t>
  </si>
  <si>
    <t>Dec201600018</t>
  </si>
  <si>
    <t>MP21604020004010</t>
  </si>
  <si>
    <t>Dec201600013</t>
  </si>
  <si>
    <t>MP21603170006010</t>
  </si>
  <si>
    <t>Dec201600023</t>
  </si>
  <si>
    <t>Dec201600021</t>
  </si>
  <si>
    <t>MP21604080004009</t>
  </si>
  <si>
    <t>Dec201600029</t>
  </si>
  <si>
    <t>PJADA</t>
  </si>
  <si>
    <t>Gary Taylor</t>
  </si>
  <si>
    <t>Dec201600031</t>
  </si>
  <si>
    <t>Dec201600015</t>
  </si>
  <si>
    <t>MP21604010159010</t>
  </si>
  <si>
    <t>Dec201600030</t>
  </si>
  <si>
    <t xml:space="preserve">       SD2205544</t>
  </si>
  <si>
    <t>PJACA</t>
  </si>
  <si>
    <t>Dec201600027</t>
  </si>
  <si>
    <t xml:space="preserve">        INV-0174</t>
  </si>
  <si>
    <t>Dec201600012</t>
  </si>
  <si>
    <t>MP21603170005010</t>
  </si>
  <si>
    <t>Dec201600020</t>
  </si>
  <si>
    <t>MP21604060005009</t>
  </si>
  <si>
    <t>Dec201600033</t>
  </si>
  <si>
    <t xml:space="preserve">      OP/I001395</t>
  </si>
  <si>
    <t>Dec201600017</t>
  </si>
  <si>
    <t>MP21604010175010</t>
  </si>
  <si>
    <t>Dec201600039</t>
  </si>
  <si>
    <t>MP21603150049009</t>
  </si>
  <si>
    <t>Dec201600032</t>
  </si>
  <si>
    <t xml:space="preserve">MERSEYSIDE ENERGY RECOVERY LTD                              </t>
  </si>
  <si>
    <t xml:space="preserve">      OP/I000016</t>
  </si>
  <si>
    <t>Dec201600035</t>
  </si>
  <si>
    <t xml:space="preserve">     X1901655997</t>
  </si>
  <si>
    <t>PJABA</t>
  </si>
  <si>
    <t>Dec201600022</t>
  </si>
  <si>
    <t>Dec201600028</t>
  </si>
  <si>
    <t>Dec201600038</t>
  </si>
  <si>
    <t xml:space="preserve">     X1901653528</t>
  </si>
  <si>
    <t>PMHAE</t>
  </si>
  <si>
    <t>Dec201600019</t>
  </si>
  <si>
    <t>MP21604060004009</t>
  </si>
  <si>
    <t>Dec201600009</t>
  </si>
  <si>
    <t>MP21603040006009</t>
  </si>
  <si>
    <t>Dec201600006</t>
  </si>
  <si>
    <t>Dec201600010</t>
  </si>
  <si>
    <t>MP21603150048009</t>
  </si>
  <si>
    <t>Dec201600011</t>
  </si>
  <si>
    <t>MP21603150050009</t>
  </si>
  <si>
    <t>Employee - REDACT</t>
  </si>
  <si>
    <t>Dec201600004</t>
  </si>
  <si>
    <t xml:space="preserve">FORREST RECRUITMENT LIMITED                                 </t>
  </si>
  <si>
    <t>PVDAA</t>
  </si>
  <si>
    <t>Dec201600034</t>
  </si>
  <si>
    <t xml:space="preserve">      OP/I001412</t>
  </si>
  <si>
    <t>Dec201600025</t>
  </si>
  <si>
    <t xml:space="preserve">CONTRACT DATA RESEARCH LIMITED                              </t>
  </si>
  <si>
    <t>Dec201600005</t>
  </si>
  <si>
    <t>Dec201600024</t>
  </si>
  <si>
    <t xml:space="preserve">FIRTREE LANDSCAPES                                          </t>
  </si>
  <si>
    <t>Dec201600002</t>
  </si>
  <si>
    <t xml:space="preserve">     X1901660222</t>
  </si>
  <si>
    <t>PCABA</t>
  </si>
  <si>
    <t>Dec201600007</t>
  </si>
  <si>
    <t>Month: January 2017</t>
  </si>
  <si>
    <t>Jan201700034</t>
  </si>
  <si>
    <t>Jan201700041</t>
  </si>
  <si>
    <t xml:space="preserve">      OP/I001428</t>
  </si>
  <si>
    <t>Jan201700038</t>
  </si>
  <si>
    <t xml:space="preserve">       OPI001420</t>
  </si>
  <si>
    <t>Jan201700039</t>
  </si>
  <si>
    <t xml:space="preserve">       SD2205985</t>
  </si>
  <si>
    <t>Jan201700035</t>
  </si>
  <si>
    <t>Jan201700037</t>
  </si>
  <si>
    <t xml:space="preserve">       OPI000017</t>
  </si>
  <si>
    <t>Jan201700040</t>
  </si>
  <si>
    <t xml:space="preserve">      OP/I000019</t>
  </si>
  <si>
    <t>Jan201700043</t>
  </si>
  <si>
    <t>Jan201700044</t>
  </si>
  <si>
    <t>Jan201700036</t>
  </si>
  <si>
    <t xml:space="preserve">SUEZ UK LTD                                                 </t>
  </si>
  <si>
    <t>Jan201700025</t>
  </si>
  <si>
    <t xml:space="preserve">   SINE/00021398</t>
  </si>
  <si>
    <t>Jan201700012</t>
  </si>
  <si>
    <t xml:space="preserve">   SINE/00021399</t>
  </si>
  <si>
    <t>Jan201700004</t>
  </si>
  <si>
    <t>Jan201700011</t>
  </si>
  <si>
    <t xml:space="preserve">   SINE/00021397</t>
  </si>
  <si>
    <t>Jan201700019</t>
  </si>
  <si>
    <t>MP21604080004010</t>
  </si>
  <si>
    <t>Jan201700028</t>
  </si>
  <si>
    <t xml:space="preserve">COMPUTER PLANET LTD                                         </t>
  </si>
  <si>
    <t>Jan201700030</t>
  </si>
  <si>
    <t>Jan201700006</t>
  </si>
  <si>
    <t>Jan201700005</t>
  </si>
  <si>
    <t>Jan201700026</t>
  </si>
  <si>
    <t xml:space="preserve">CIPFA BUSINESS LTD                                          </t>
  </si>
  <si>
    <t>Jan201700027</t>
  </si>
  <si>
    <t xml:space="preserve">   SPIE/00001956</t>
  </si>
  <si>
    <t>Jan201700029</t>
  </si>
  <si>
    <t xml:space="preserve">   SINE/00021426</t>
  </si>
  <si>
    <t>Jan201700003</t>
  </si>
  <si>
    <t>YPDAA</t>
  </si>
  <si>
    <t>Jan201700042</t>
  </si>
  <si>
    <t>Jan201700032</t>
  </si>
  <si>
    <t xml:space="preserve">NEIGHBOURHOOD SERVICES CO.LIMITED                           </t>
  </si>
  <si>
    <t>PMEAM</t>
  </si>
  <si>
    <t>Jan201700033</t>
  </si>
  <si>
    <t xml:space="preserve">FAITHS 4 CHANGE                                             </t>
  </si>
  <si>
    <t>PMEAP</t>
  </si>
  <si>
    <t>Jan201700002</t>
  </si>
  <si>
    <t xml:space="preserve">        INV-0176</t>
  </si>
  <si>
    <t>Jan201700046</t>
  </si>
  <si>
    <t xml:space="preserve">EMMAUS MERSEYSIDE                                           </t>
  </si>
  <si>
    <t>PMEAU</t>
  </si>
  <si>
    <t>Jan201700031</t>
  </si>
  <si>
    <t xml:space="preserve">HONEY ROSE FOUNDATION                                       </t>
  </si>
  <si>
    <t>PMEAN</t>
  </si>
  <si>
    <t>Jan201700045</t>
  </si>
  <si>
    <t xml:space="preserve">HALTON PLAY COUNCIL LIMITED                                 </t>
  </si>
  <si>
    <t>PMEAW</t>
  </si>
  <si>
    <t>Jan201700016</t>
  </si>
  <si>
    <t>MP21603170013010</t>
  </si>
  <si>
    <t>Jan201700007</t>
  </si>
  <si>
    <t>Jan201700024</t>
  </si>
  <si>
    <t>Jan201700009</t>
  </si>
  <si>
    <t>Jan201700022</t>
  </si>
  <si>
    <t xml:space="preserve">A WRIGHT CONTRACTORS LTD                                    </t>
  </si>
  <si>
    <t>Jan201700018</t>
  </si>
  <si>
    <t>MP21604060005010</t>
  </si>
  <si>
    <t>Jan201700014</t>
  </si>
  <si>
    <t>MP21603150048010</t>
  </si>
  <si>
    <t>Jan201700023</t>
  </si>
  <si>
    <t>PLCDA</t>
  </si>
  <si>
    <t>Jan201700017</t>
  </si>
  <si>
    <t>MP21604060004010</t>
  </si>
  <si>
    <t>Jan201700021</t>
  </si>
  <si>
    <t>Jan201700008</t>
  </si>
  <si>
    <t>Jan201700047</t>
  </si>
  <si>
    <t>MP21603150049010</t>
  </si>
  <si>
    <t>Jan201700015</t>
  </si>
  <si>
    <t>MP21603150050010</t>
  </si>
  <si>
    <t>Jan201700013</t>
  </si>
  <si>
    <t>MP21603040006010</t>
  </si>
  <si>
    <t>Jan201700001</t>
  </si>
  <si>
    <t>Jan201700020</t>
  </si>
  <si>
    <t xml:space="preserve">   UUINV02145226</t>
  </si>
  <si>
    <t>Jan201700010</t>
  </si>
  <si>
    <t>Month: February 2017</t>
  </si>
  <si>
    <t>Feb201700018</t>
  </si>
  <si>
    <t>Feb201700017</t>
  </si>
  <si>
    <t>Feb201700028</t>
  </si>
  <si>
    <t xml:space="preserve">       OPI001429</t>
  </si>
  <si>
    <t>Feb201700009</t>
  </si>
  <si>
    <t>Feb201700029</t>
  </si>
  <si>
    <t xml:space="preserve">       SD2206382</t>
  </si>
  <si>
    <t>Feb201700026</t>
  </si>
  <si>
    <t>Feb201700031</t>
  </si>
  <si>
    <t xml:space="preserve">     X1901670031</t>
  </si>
  <si>
    <t>Feb201700008</t>
  </si>
  <si>
    <t>Feb201700007</t>
  </si>
  <si>
    <t>Feb201700035</t>
  </si>
  <si>
    <t>Feb201700034</t>
  </si>
  <si>
    <t>Feb201700021</t>
  </si>
  <si>
    <t xml:space="preserve">    SINE00021523</t>
  </si>
  <si>
    <t>PVEAA</t>
  </si>
  <si>
    <t>Feb201700020</t>
  </si>
  <si>
    <t xml:space="preserve">ENVOGEN UK LTD                                              </t>
  </si>
  <si>
    <t>Feb201700010</t>
  </si>
  <si>
    <t>Feb201700025</t>
  </si>
  <si>
    <t>Feb201700004</t>
  </si>
  <si>
    <t>Feb201700003</t>
  </si>
  <si>
    <t>PMHAA</t>
  </si>
  <si>
    <t>Feb201700013</t>
  </si>
  <si>
    <t>Feb201700014</t>
  </si>
  <si>
    <t>Feb201700016</t>
  </si>
  <si>
    <t>Professional Services</t>
  </si>
  <si>
    <t>Feb201700002</t>
  </si>
  <si>
    <t xml:space="preserve">LOCAL PARTNERSHIPS                                          </t>
  </si>
  <si>
    <t>Feb201700011</t>
  </si>
  <si>
    <t>Feb201700027</t>
  </si>
  <si>
    <t>Feb201700023</t>
  </si>
  <si>
    <t xml:space="preserve">         INV0179</t>
  </si>
  <si>
    <t>Feb201700015</t>
  </si>
  <si>
    <t xml:space="preserve">ST HELENS COLLEGE                                           </t>
  </si>
  <si>
    <t xml:space="preserve">          S63855</t>
  </si>
  <si>
    <t>PCEAA</t>
  </si>
  <si>
    <t>Feb201700033</t>
  </si>
  <si>
    <t xml:space="preserve">   DECEMBER 2016</t>
  </si>
  <si>
    <t>Feb201700019</t>
  </si>
  <si>
    <t xml:space="preserve">CENTRAL GROUP                                               </t>
  </si>
  <si>
    <t>Feb201700006</t>
  </si>
  <si>
    <t xml:space="preserve">   CERTIFICATE 9</t>
  </si>
  <si>
    <t>Feb201700005</t>
  </si>
  <si>
    <t>XPRXA</t>
  </si>
  <si>
    <t>Feb201700001</t>
  </si>
  <si>
    <t>Feb201700032</t>
  </si>
  <si>
    <t xml:space="preserve">     X1901676234</t>
  </si>
  <si>
    <t>Feb201700024</t>
  </si>
  <si>
    <t xml:space="preserve">    201701SOA384</t>
  </si>
  <si>
    <t>Feb201700022</t>
  </si>
  <si>
    <t>Feb201700012</t>
  </si>
  <si>
    <t>Feb201700036</t>
  </si>
  <si>
    <t xml:space="preserve">NEWGROUND CIC                                               </t>
  </si>
  <si>
    <t>Feb201700030</t>
  </si>
  <si>
    <t>PJFAA</t>
  </si>
  <si>
    <t>Month: March 2017</t>
  </si>
  <si>
    <t>Mar201700025</t>
  </si>
  <si>
    <t xml:space="preserve"> MONTHLY SERVICE</t>
  </si>
  <si>
    <t>Mar201700004</t>
  </si>
  <si>
    <t xml:space="preserve">WALLASEY PANEL BEATERS                                      </t>
  </si>
  <si>
    <t xml:space="preserve">     463310/8388</t>
  </si>
  <si>
    <t>Mar201700007</t>
  </si>
  <si>
    <t>Mar201700011</t>
  </si>
  <si>
    <t>Mar201700002</t>
  </si>
  <si>
    <t xml:space="preserve">EVENTSNORTHWEST                                             </t>
  </si>
  <si>
    <t>YPABF</t>
  </si>
  <si>
    <t>Mar201700028</t>
  </si>
  <si>
    <t>Mar201700008</t>
  </si>
  <si>
    <t>Mar201700018</t>
  </si>
  <si>
    <t>Mar201700022</t>
  </si>
  <si>
    <t xml:space="preserve">       SD2207122</t>
  </si>
  <si>
    <t>Mar201700026</t>
  </si>
  <si>
    <t xml:space="preserve">       330 09461</t>
  </si>
  <si>
    <t>Mar201700005</t>
  </si>
  <si>
    <t>Mar201700012</t>
  </si>
  <si>
    <t>Mar201700015</t>
  </si>
  <si>
    <t xml:space="preserve">THE CHARTERED INSTITUTION OF WASTES MANAGEMENT              </t>
  </si>
  <si>
    <t>Mar201700023</t>
  </si>
  <si>
    <t xml:space="preserve">     X1901682749</t>
  </si>
  <si>
    <t>Mar201700027</t>
  </si>
  <si>
    <t>Employee  - Indirect Costs</t>
  </si>
  <si>
    <t>Mar201700029</t>
  </si>
  <si>
    <t xml:space="preserve">    SINE00021729</t>
  </si>
  <si>
    <t>Mar201700003</t>
  </si>
  <si>
    <t xml:space="preserve">GROUNDWORK LANCASHIRE WEST AND WIGAN                        </t>
  </si>
  <si>
    <t>Mar201700013</t>
  </si>
  <si>
    <t xml:space="preserve">         INV0182</t>
  </si>
  <si>
    <t>Mar201700021</t>
  </si>
  <si>
    <t xml:space="preserve">       OPI000040</t>
  </si>
  <si>
    <t>Mar201700009</t>
  </si>
  <si>
    <t>Mar201700006</t>
  </si>
  <si>
    <t xml:space="preserve">  CLEAR BANK A/C</t>
  </si>
  <si>
    <t>Mar201700014</t>
  </si>
  <si>
    <t xml:space="preserve">NLA MEDIA ACCESS LIMITED                                    </t>
  </si>
  <si>
    <t xml:space="preserve">         Q387580</t>
  </si>
  <si>
    <t>Mar201700024</t>
  </si>
  <si>
    <t xml:space="preserve"> JAN17OP/I001448</t>
  </si>
  <si>
    <t>Mar201700016</t>
  </si>
  <si>
    <t>Mar201700017</t>
  </si>
  <si>
    <t>Mar201700010</t>
  </si>
  <si>
    <t>Mar201700001</t>
  </si>
  <si>
    <t>Mar201700020</t>
  </si>
  <si>
    <t>Mar201700019</t>
  </si>
  <si>
    <t>Month: April 2017</t>
  </si>
  <si>
    <t>Apr201700039</t>
  </si>
  <si>
    <t>Apr201700029</t>
  </si>
  <si>
    <t>Apr201700005</t>
  </si>
  <si>
    <t>Apr201700003</t>
  </si>
  <si>
    <t>Apr201700048</t>
  </si>
  <si>
    <t xml:space="preserve">       OPI001455</t>
  </si>
  <si>
    <t>Apr201700032</t>
  </si>
  <si>
    <t>PLCFA</t>
  </si>
  <si>
    <t>Apr201700031</t>
  </si>
  <si>
    <t>Apr201700004</t>
  </si>
  <si>
    <t>Apr201700050</t>
  </si>
  <si>
    <t xml:space="preserve">    FEBRUARY2017</t>
  </si>
  <si>
    <t>Apr201700033</t>
  </si>
  <si>
    <t xml:space="preserve">BURSCOUGH REWINDS                                           </t>
  </si>
  <si>
    <t>Apr201700010</t>
  </si>
  <si>
    <t>MP21703140056001</t>
  </si>
  <si>
    <t>Apr201700030</t>
  </si>
  <si>
    <t>Apr201700023</t>
  </si>
  <si>
    <t>MP21703200056001</t>
  </si>
  <si>
    <t>Apr201700049</t>
  </si>
  <si>
    <t xml:space="preserve">     X1901700143</t>
  </si>
  <si>
    <t>Apr201700035</t>
  </si>
  <si>
    <t>Apr201700016</t>
  </si>
  <si>
    <t>MP21703170056001</t>
  </si>
  <si>
    <t>Apr201700046</t>
  </si>
  <si>
    <t>Apr201700008</t>
  </si>
  <si>
    <t>MP21703100056001</t>
  </si>
  <si>
    <t>Apr201700014</t>
  </si>
  <si>
    <t>MP21703140062001</t>
  </si>
  <si>
    <t>Apr201700012</t>
  </si>
  <si>
    <t>MP21703140061001</t>
  </si>
  <si>
    <t>Apr201700058</t>
  </si>
  <si>
    <t>MP21703200062001</t>
  </si>
  <si>
    <t>Apr201700024</t>
  </si>
  <si>
    <t>MP21703200061001</t>
  </si>
  <si>
    <t>Apr201700019</t>
  </si>
  <si>
    <t>MP21703170061001</t>
  </si>
  <si>
    <t>Apr201700018</t>
  </si>
  <si>
    <t>MP21703170059001</t>
  </si>
  <si>
    <t>Apr201700021</t>
  </si>
  <si>
    <t>MP21703170062001</t>
  </si>
  <si>
    <t>Apr201700025</t>
  </si>
  <si>
    <t>MP21703210062001</t>
  </si>
  <si>
    <t>Apr201700009</t>
  </si>
  <si>
    <t>MP21703100061001</t>
  </si>
  <si>
    <t>Apr201700045</t>
  </si>
  <si>
    <t xml:space="preserve">CARMEL COLLEGE                                              </t>
  </si>
  <si>
    <t>PMEAO</t>
  </si>
  <si>
    <t>Apr201700051</t>
  </si>
  <si>
    <t xml:space="preserve">CENTRE 63                                                   </t>
  </si>
  <si>
    <t>PMEAY</t>
  </si>
  <si>
    <t>Apr201700041</t>
  </si>
  <si>
    <t xml:space="preserve">CHILDREN'S FOOD TRUST                                       </t>
  </si>
  <si>
    <t>PMEAG</t>
  </si>
  <si>
    <t>Apr201700054</t>
  </si>
  <si>
    <t>Apr201700053</t>
  </si>
  <si>
    <t xml:space="preserve">GRANBY TOXTETH DEVELOPMENTS TRUST                           </t>
  </si>
  <si>
    <t>PMEAK</t>
  </si>
  <si>
    <t>Apr201700043</t>
  </si>
  <si>
    <t>PMEAI</t>
  </si>
  <si>
    <t>Apr201700037</t>
  </si>
  <si>
    <t>Apr201700056</t>
  </si>
  <si>
    <t xml:space="preserve">LIVERPOOL GUILD OF STUDENTS                                 </t>
  </si>
  <si>
    <t>PMEAL</t>
  </si>
  <si>
    <t>Apr201700052</t>
  </si>
  <si>
    <t xml:space="preserve">MERSEYCYCLE                                                 </t>
  </si>
  <si>
    <t>PMEAS</t>
  </si>
  <si>
    <t>Apr201700042</t>
  </si>
  <si>
    <t>Apr201700044</t>
  </si>
  <si>
    <t xml:space="preserve">TOMORROWS WOMEN WIRRAL                                      </t>
  </si>
  <si>
    <t>PMEAC</t>
  </si>
  <si>
    <t>Apr201700055</t>
  </si>
  <si>
    <t xml:space="preserve">WIRRAL CHANGE                                               </t>
  </si>
  <si>
    <t>PMEAR</t>
  </si>
  <si>
    <t>Apr201700001</t>
  </si>
  <si>
    <t>Apr201700034</t>
  </si>
  <si>
    <t xml:space="preserve">    PAS00055875N</t>
  </si>
  <si>
    <t>Apr201700038</t>
  </si>
  <si>
    <t xml:space="preserve">       N01182185</t>
  </si>
  <si>
    <t>Apr201700040</t>
  </si>
  <si>
    <t>Apr201700015</t>
  </si>
  <si>
    <t>MP21703140062002</t>
  </si>
  <si>
    <t>Apr201700013</t>
  </si>
  <si>
    <t>MP21703140061002</t>
  </si>
  <si>
    <t>Apr201700011</t>
  </si>
  <si>
    <t>MP21703140056002</t>
  </si>
  <si>
    <t>Apr201700036</t>
  </si>
  <si>
    <t xml:space="preserve">    SPIE00001982</t>
  </si>
  <si>
    <t>Apr201700006</t>
  </si>
  <si>
    <t>Apr201700026</t>
  </si>
  <si>
    <t xml:space="preserve">  UU-INV02332546</t>
  </si>
  <si>
    <t>Apr201700027</t>
  </si>
  <si>
    <t xml:space="preserve">  UU-INV02439872</t>
  </si>
  <si>
    <t>Apr201700007</t>
  </si>
  <si>
    <t>Apr201700002</t>
  </si>
  <si>
    <t>Apr201700017</t>
  </si>
  <si>
    <t>MP21703170056002</t>
  </si>
  <si>
    <t>Apr201700020</t>
  </si>
  <si>
    <t>MP21703170061002</t>
  </si>
  <si>
    <t>Apr201700022</t>
  </si>
  <si>
    <t>MP21703170062002</t>
  </si>
  <si>
    <t>Apr201700028</t>
  </si>
  <si>
    <t>Apr201700047</t>
  </si>
  <si>
    <t xml:space="preserve">       OPI000048</t>
  </si>
  <si>
    <t>Apr201700057</t>
  </si>
  <si>
    <t xml:space="preserve">WIRRAL HOSPICE ST JOHNS                                     </t>
  </si>
  <si>
    <t>PMEAF</t>
  </si>
  <si>
    <t>Month: May 2017</t>
  </si>
  <si>
    <t>May201700043</t>
  </si>
  <si>
    <t>May201700019</t>
  </si>
  <si>
    <t>MP21703210062002</t>
  </si>
  <si>
    <t>May201700006</t>
  </si>
  <si>
    <t>MP21703100056002</t>
  </si>
  <si>
    <t>May201700007</t>
  </si>
  <si>
    <t>MP21703100061002</t>
  </si>
  <si>
    <t>May201700022</t>
  </si>
  <si>
    <t>May201700015</t>
  </si>
  <si>
    <t>MP21703200056002</t>
  </si>
  <si>
    <t>May201700046</t>
  </si>
  <si>
    <t>MP21703200062002</t>
  </si>
  <si>
    <t>May201700016</t>
  </si>
  <si>
    <t>MP21703200061002</t>
  </si>
  <si>
    <t>May201700005</t>
  </si>
  <si>
    <t xml:space="preserve">    SINE00021911</t>
  </si>
  <si>
    <t>May201700037</t>
  </si>
  <si>
    <t>May201700021</t>
  </si>
  <si>
    <t>May201700018</t>
  </si>
  <si>
    <t>MP21703200176002</t>
  </si>
  <si>
    <t>May201700017</t>
  </si>
  <si>
    <t>MP21703200176001</t>
  </si>
  <si>
    <t>May201700038</t>
  </si>
  <si>
    <t xml:space="preserve">       SD2209555</t>
  </si>
  <si>
    <t>May201700039</t>
  </si>
  <si>
    <t xml:space="preserve">       SD2209556</t>
  </si>
  <si>
    <t>May201700003</t>
  </si>
  <si>
    <t>May201700026</t>
  </si>
  <si>
    <t>May201700033</t>
  </si>
  <si>
    <t xml:space="preserve">JLT SPECIALTY LIMITED                                       </t>
  </si>
  <si>
    <t xml:space="preserve">        B3010691</t>
  </si>
  <si>
    <t>May201700025</t>
  </si>
  <si>
    <t>May201700031</t>
  </si>
  <si>
    <t xml:space="preserve">        B3010463</t>
  </si>
  <si>
    <t>May201700030</t>
  </si>
  <si>
    <t xml:space="preserve">        B3010462</t>
  </si>
  <si>
    <t>May201700029</t>
  </si>
  <si>
    <t xml:space="preserve">        B3010460</t>
  </si>
  <si>
    <t>May201700032</t>
  </si>
  <si>
    <t xml:space="preserve">        B3010466</t>
  </si>
  <si>
    <t>May201700028</t>
  </si>
  <si>
    <t xml:space="preserve">        B3010459</t>
  </si>
  <si>
    <t>May201700012</t>
  </si>
  <si>
    <t>MP21703170059002</t>
  </si>
  <si>
    <t>May201700034</t>
  </si>
  <si>
    <t xml:space="preserve">        B3010738</t>
  </si>
  <si>
    <t>May201700042</t>
  </si>
  <si>
    <t xml:space="preserve">     X1901706427</t>
  </si>
  <si>
    <t>May201700041</t>
  </si>
  <si>
    <t xml:space="preserve">      APRIL 2017</t>
  </si>
  <si>
    <t>May201700023</t>
  </si>
  <si>
    <t>May201700002</t>
  </si>
  <si>
    <t>May201700035</t>
  </si>
  <si>
    <t>May201700004</t>
  </si>
  <si>
    <t>May201700036</t>
  </si>
  <si>
    <t>May201700024</t>
  </si>
  <si>
    <t>May201700044</t>
  </si>
  <si>
    <t xml:space="preserve">REALWORTH LTD                                               </t>
  </si>
  <si>
    <t>May201700020</t>
  </si>
  <si>
    <t xml:space="preserve">WATER PLUS LIMITED                                          </t>
  </si>
  <si>
    <t xml:space="preserve">  UU-INV02512370</t>
  </si>
  <si>
    <t>May201700040</t>
  </si>
  <si>
    <t>May201700010</t>
  </si>
  <si>
    <t>MP21703140062003</t>
  </si>
  <si>
    <t>May201700009</t>
  </si>
  <si>
    <t>MP21703140061003</t>
  </si>
  <si>
    <t>May201700008</t>
  </si>
  <si>
    <t>MP21703140056003</t>
  </si>
  <si>
    <t>May201700045</t>
  </si>
  <si>
    <t xml:space="preserve">WARDELL ARMSTRONG LLP                                       </t>
  </si>
  <si>
    <t xml:space="preserve">          T67695</t>
  </si>
  <si>
    <t>May201700001</t>
  </si>
  <si>
    <t>PPHAA</t>
  </si>
  <si>
    <t>May201700011</t>
  </si>
  <si>
    <t>MP21703170056003</t>
  </si>
  <si>
    <t>May201700013</t>
  </si>
  <si>
    <t>MP21703170061003</t>
  </si>
  <si>
    <t>May201700014</t>
  </si>
  <si>
    <t>MP21703170062003</t>
  </si>
  <si>
    <t>May201700027</t>
  </si>
  <si>
    <t xml:space="preserve">NORTH WEST EMPLOYERS                                        </t>
  </si>
  <si>
    <t>Month: June 2017</t>
  </si>
  <si>
    <t>Jun201700029</t>
  </si>
  <si>
    <t xml:space="preserve">      OP/1000058</t>
  </si>
  <si>
    <t>Jun201700027</t>
  </si>
  <si>
    <t xml:space="preserve">   SINE/00022007</t>
  </si>
  <si>
    <t>Jun201700031</t>
  </si>
  <si>
    <t xml:space="preserve">      OP/1001471</t>
  </si>
  <si>
    <t>Jun201700028</t>
  </si>
  <si>
    <t>Jun201700035</t>
  </si>
  <si>
    <t>Jun201700030</t>
  </si>
  <si>
    <t xml:space="preserve">      OP/1000069</t>
  </si>
  <si>
    <t>Jun201700020</t>
  </si>
  <si>
    <t>MP21703200176003</t>
  </si>
  <si>
    <t>Jun201700004</t>
  </si>
  <si>
    <t>Jun201700033</t>
  </si>
  <si>
    <t xml:space="preserve">ACE RECRUITMENT (UK)                                        </t>
  </si>
  <si>
    <t>PCBAA</t>
  </si>
  <si>
    <t>Jun201700003</t>
  </si>
  <si>
    <t>Jun201700034</t>
  </si>
  <si>
    <t xml:space="preserve">         MRWA002</t>
  </si>
  <si>
    <t>Jun201700032</t>
  </si>
  <si>
    <t xml:space="preserve">      MKT LOAN23</t>
  </si>
  <si>
    <t>Jun201700002</t>
  </si>
  <si>
    <t>Jun201700021</t>
  </si>
  <si>
    <t>MP21703210062003</t>
  </si>
  <si>
    <t>Jun201700009</t>
  </si>
  <si>
    <t>MP21703100056003</t>
  </si>
  <si>
    <t>Jun201700010</t>
  </si>
  <si>
    <t>MP21703100061003</t>
  </si>
  <si>
    <t>Jun201700018</t>
  </si>
  <si>
    <t>MP21703200056003</t>
  </si>
  <si>
    <t>Jun201700036</t>
  </si>
  <si>
    <t>MP21703200062003</t>
  </si>
  <si>
    <t>Jun201700019</t>
  </si>
  <si>
    <t>MP21703200061003</t>
  </si>
  <si>
    <t>Jun201700008</t>
  </si>
  <si>
    <t>Jun201700023</t>
  </si>
  <si>
    <t>Jun201700015</t>
  </si>
  <si>
    <t>MP21703170059003</t>
  </si>
  <si>
    <t>Jun201700005</t>
  </si>
  <si>
    <t>Jun201700007</t>
  </si>
  <si>
    <t>Jun201700006</t>
  </si>
  <si>
    <t>Jun201700001</t>
  </si>
  <si>
    <t xml:space="preserve">ENVIROLAB LIMITED                                           </t>
  </si>
  <si>
    <t>Jun201700013</t>
  </si>
  <si>
    <t>MP21703140062004</t>
  </si>
  <si>
    <t>Jun201700012</t>
  </si>
  <si>
    <t>MP21703140061004</t>
  </si>
  <si>
    <t>Jun201700011</t>
  </si>
  <si>
    <t>MP21703140056004</t>
  </si>
  <si>
    <t>Jun201700024</t>
  </si>
  <si>
    <t>Jun201700025</t>
  </si>
  <si>
    <t>Jun201700014</t>
  </si>
  <si>
    <t>MP21703170056004</t>
  </si>
  <si>
    <t>Jun201700016</t>
  </si>
  <si>
    <t>MP21703170061004</t>
  </si>
  <si>
    <t>Jun201700017</t>
  </si>
  <si>
    <t>MP21703170062004</t>
  </si>
  <si>
    <t>Jun201700022</t>
  </si>
  <si>
    <t>Jun201700026</t>
  </si>
  <si>
    <t>Month: July 2017</t>
  </si>
  <si>
    <t>Month: August 2017</t>
  </si>
  <si>
    <t>Aug201700002</t>
  </si>
  <si>
    <t>Jane Nolan</t>
  </si>
  <si>
    <t>Aug201700026</t>
  </si>
  <si>
    <t>Aug201700041</t>
  </si>
  <si>
    <t>Aug201700023</t>
  </si>
  <si>
    <t>MP21703210062005</t>
  </si>
  <si>
    <t>Aug201700011</t>
  </si>
  <si>
    <t>MP21703100056005</t>
  </si>
  <si>
    <t>Aug201700012</t>
  </si>
  <si>
    <t>MP21703100061005</t>
  </si>
  <si>
    <t>Aug201700030</t>
  </si>
  <si>
    <t xml:space="preserve">   SINE/00022245</t>
  </si>
  <si>
    <t>Aug201700009</t>
  </si>
  <si>
    <t xml:space="preserve">   SINE/00022244</t>
  </si>
  <si>
    <t>Aug201700010</t>
  </si>
  <si>
    <t xml:space="preserve">   SINE/00022246</t>
  </si>
  <si>
    <t>Aug201700020</t>
  </si>
  <si>
    <t>MP21703200056005</t>
  </si>
  <si>
    <t>Aug201700022</t>
  </si>
  <si>
    <t>MP21703200176005</t>
  </si>
  <si>
    <t>Aug201700044</t>
  </si>
  <si>
    <t>MP21703200062005</t>
  </si>
  <si>
    <t>Aug201700021</t>
  </si>
  <si>
    <t>MP21703200061005</t>
  </si>
  <si>
    <t>Aug201700033</t>
  </si>
  <si>
    <t xml:space="preserve">        MAY 2017</t>
  </si>
  <si>
    <t>Aug201700035</t>
  </si>
  <si>
    <t xml:space="preserve">       JULY 2017</t>
  </si>
  <si>
    <t>Aug201700040</t>
  </si>
  <si>
    <t>Aug201700003</t>
  </si>
  <si>
    <t>Aug201700017</t>
  </si>
  <si>
    <t>MP21703170059005</t>
  </si>
  <si>
    <t>Aug201700028</t>
  </si>
  <si>
    <t>Aug201700027</t>
  </si>
  <si>
    <t>Aug201700007</t>
  </si>
  <si>
    <t xml:space="preserve">ST JOHN AMBULANCE                                           </t>
  </si>
  <si>
    <t>Aug201700004</t>
  </si>
  <si>
    <t>Aug201700005</t>
  </si>
  <si>
    <t>615.38  00344509</t>
  </si>
  <si>
    <t>Aug201700036</t>
  </si>
  <si>
    <t xml:space="preserve">       SD2210865</t>
  </si>
  <si>
    <t>Aug201700042</t>
  </si>
  <si>
    <t>Aug201700008</t>
  </si>
  <si>
    <t>Aug201700025</t>
  </si>
  <si>
    <t xml:space="preserve">     INV02719024</t>
  </si>
  <si>
    <t>PLAAA</t>
  </si>
  <si>
    <t>Aug201700024</t>
  </si>
  <si>
    <t xml:space="preserve">     INV02719009</t>
  </si>
  <si>
    <t>Aug201700006</t>
  </si>
  <si>
    <t>Aug201700037</t>
  </si>
  <si>
    <t>Aug201700001</t>
  </si>
  <si>
    <t>Aug201700029</t>
  </si>
  <si>
    <t>Aug201700038</t>
  </si>
  <si>
    <t xml:space="preserve">ODOURNET UK LIMITED                                         </t>
  </si>
  <si>
    <t>Aug201700039</t>
  </si>
  <si>
    <t xml:space="preserve">         MRWA004</t>
  </si>
  <si>
    <t>Aug201700032</t>
  </si>
  <si>
    <t>Aug201700015</t>
  </si>
  <si>
    <t>MP21703140062006</t>
  </si>
  <si>
    <t>Aug201700014</t>
  </si>
  <si>
    <t>MP21703140061006</t>
  </si>
  <si>
    <t>Aug201700013</t>
  </si>
  <si>
    <t>MP21703140056006</t>
  </si>
  <si>
    <t>Aug201700043</t>
  </si>
  <si>
    <t xml:space="preserve">      OP/I000093</t>
  </si>
  <si>
    <t>PSAAA</t>
  </si>
  <si>
    <t>Ian Stephenson</t>
  </si>
  <si>
    <t>Aug201700016</t>
  </si>
  <si>
    <t>MP21703170056006</t>
  </si>
  <si>
    <t>Aug201700018</t>
  </si>
  <si>
    <t>MP21703170061006</t>
  </si>
  <si>
    <t>Aug201700019</t>
  </si>
  <si>
    <t>MP21703170062006</t>
  </si>
  <si>
    <t>Aug201700034</t>
  </si>
  <si>
    <t>Aug201700031</t>
  </si>
  <si>
    <t xml:space="preserve">    SINE00022377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</si>
</sst>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22" x14ac:knownFonts="1"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Wingdings"/>
      <charset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1F497D"/>
      <name val="Calibri"/>
      <family val="2"/>
    </font>
    <font>
      <sz val="12"/>
      <color theme="1"/>
      <name val="Wingdings"/>
      <charset val="2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color rgb="FF000000"/>
      <name val="Calibri"/>
      <family val="2"/>
    </font>
    <font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164" fontId="1" fillId="0" borderId="0" xfId="0" applyNumberFormat="1" applyFont="1" applyAlignment="1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3" borderId="0" xfId="0" applyFont="1" applyFill="1"/>
    <xf numFmtId="0" fontId="3" fillId="0" borderId="0" xfId="0" applyFont="1" applyAlignment="1">
      <alignment wrapText="1"/>
    </xf>
    <xf numFmtId="14" fontId="2" fillId="0" borderId="0" xfId="0" applyNumberFormat="1" applyFont="1"/>
    <xf numFmtId="164" fontId="2" fillId="0" borderId="0" xfId="0" applyNumberFormat="1" applyFont="1" applyAlignment="1">
      <alignment wrapText="1"/>
    </xf>
    <xf numFmtId="0" fontId="0" fillId="0" borderId="0" xfId="0" applyFont="1"/>
    <xf numFmtId="0" fontId="2" fillId="0" borderId="0" xfId="0" applyNumberFormat="1" applyFont="1" applyAlignment="1">
      <alignment horizontal="center"/>
    </xf>
    <xf numFmtId="164" fontId="1" fillId="4" borderId="0" xfId="0" applyNumberFormat="1" applyFont="1" applyFill="1" applyAlignment="1"/>
    <xf numFmtId="0" fontId="1" fillId="0" borderId="0" xfId="0" applyNumberFormat="1" applyFont="1" applyAlignment="1">
      <alignment horizontal="center" wrapText="1"/>
    </xf>
    <xf numFmtId="0" fontId="4" fillId="0" borderId="0" xfId="0" applyFont="1"/>
    <xf numFmtId="0" fontId="5" fillId="3" borderId="0" xfId="0" applyFont="1" applyFill="1"/>
    <xf numFmtId="164" fontId="4" fillId="0" borderId="0" xfId="0" applyNumberFormat="1" applyFont="1" applyAlignment="1"/>
    <xf numFmtId="0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NumberFormat="1" applyFont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0" fillId="3" borderId="0" xfId="0" applyFont="1" applyFill="1"/>
    <xf numFmtId="164" fontId="4" fillId="4" borderId="0" xfId="0" applyNumberFormat="1" applyFont="1" applyFill="1" applyAlignment="1"/>
    <xf numFmtId="0" fontId="0" fillId="4" borderId="0" xfId="0" applyFont="1" applyFill="1"/>
    <xf numFmtId="164" fontId="0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wrapText="1"/>
    </xf>
    <xf numFmtId="0" fontId="4" fillId="3" borderId="0" xfId="0" applyFont="1" applyFill="1"/>
    <xf numFmtId="0" fontId="6" fillId="0" borderId="0" xfId="0" applyFont="1" applyAlignment="1">
      <alignment wrapText="1"/>
    </xf>
    <xf numFmtId="14" fontId="0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horizontal="center"/>
    </xf>
    <xf numFmtId="0" fontId="7" fillId="2" borderId="0" xfId="0" applyFont="1" applyFill="1"/>
    <xf numFmtId="0" fontId="7" fillId="3" borderId="0" xfId="0" applyFont="1" applyFill="1"/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/>
    <xf numFmtId="164" fontId="9" fillId="0" borderId="0" xfId="0" applyNumberFormat="1" applyFont="1" applyAlignment="1"/>
    <xf numFmtId="0" fontId="10" fillId="0" borderId="0" xfId="0" applyFont="1"/>
    <xf numFmtId="0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NumberFormat="1" applyFont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0" fillId="3" borderId="0" xfId="0" applyFont="1" applyFill="1"/>
    <xf numFmtId="164" fontId="9" fillId="4" borderId="0" xfId="0" applyNumberFormat="1" applyFont="1" applyFill="1" applyAlignment="1"/>
    <xf numFmtId="0" fontId="10" fillId="4" borderId="0" xfId="0" applyFont="1" applyFill="1"/>
    <xf numFmtId="164" fontId="10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0" xfId="0" applyNumberFormat="1" applyFont="1" applyAlignment="1">
      <alignment horizontal="center" wrapText="1"/>
    </xf>
    <xf numFmtId="0" fontId="9" fillId="3" borderId="0" xfId="0" applyFont="1" applyFill="1"/>
    <xf numFmtId="0" fontId="11" fillId="0" borderId="0" xfId="0" applyFont="1" applyAlignment="1">
      <alignment wrapText="1"/>
    </xf>
    <xf numFmtId="14" fontId="10" fillId="0" borderId="0" xfId="0" applyNumberFormat="1" applyFont="1"/>
    <xf numFmtId="164" fontId="12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NumberFormat="1" applyFont="1" applyFill="1" applyBorder="1" applyAlignment="1">
      <alignment horizontal="center"/>
    </xf>
    <xf numFmtId="0" fontId="12" fillId="5" borderId="0" xfId="0" applyFont="1" applyFill="1" applyBorder="1"/>
    <xf numFmtId="0" fontId="13" fillId="5" borderId="0" xfId="0" applyFont="1" applyFill="1" applyBorder="1"/>
    <xf numFmtId="0" fontId="13" fillId="6" borderId="0" xfId="0" applyFont="1" applyFill="1" applyBorder="1"/>
    <xf numFmtId="164" fontId="12" fillId="7" borderId="0" xfId="0" applyNumberFormat="1" applyFont="1" applyFill="1" applyBorder="1" applyAlignment="1"/>
    <xf numFmtId="0" fontId="13" fillId="7" borderId="0" xfId="0" applyFont="1" applyFill="1" applyBorder="1"/>
    <xf numFmtId="164" fontId="13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/>
    <xf numFmtId="0" fontId="14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14" fontId="15" fillId="0" borderId="0" xfId="0" applyNumberFormat="1" applyFont="1"/>
    <xf numFmtId="164" fontId="15" fillId="0" borderId="0" xfId="0" applyNumberFormat="1" applyFont="1" applyAlignment="1">
      <alignment wrapText="1"/>
    </xf>
    <xf numFmtId="0" fontId="15" fillId="0" borderId="0" xfId="0" applyNumberFormat="1" applyFont="1" applyAlignment="1">
      <alignment horizontal="center"/>
    </xf>
    <xf numFmtId="0" fontId="15" fillId="2" borderId="0" xfId="0" applyFont="1" applyFill="1"/>
    <xf numFmtId="0" fontId="15" fillId="0" borderId="0" xfId="0" applyNumberFormat="1" applyFont="1"/>
    <xf numFmtId="0" fontId="2" fillId="8" borderId="0" xfId="0" applyFont="1" applyFill="1"/>
    <xf numFmtId="0" fontId="3" fillId="8" borderId="0" xfId="0" applyFont="1" applyFill="1"/>
    <xf numFmtId="0" fontId="2" fillId="0" borderId="0" xfId="0" applyFont="1" applyFill="1"/>
    <xf numFmtId="0" fontId="0" fillId="0" borderId="0" xfId="0" applyFill="1"/>
    <xf numFmtId="0" fontId="16" fillId="8" borderId="0" xfId="0" applyFont="1" applyFill="1" applyAlignment="1">
      <alignment vertical="center"/>
    </xf>
    <xf numFmtId="0" fontId="0" fillId="8" borderId="0" xfId="0" applyFont="1" applyFill="1"/>
    <xf numFmtId="0" fontId="17" fillId="3" borderId="0" xfId="0" applyFont="1" applyFill="1"/>
    <xf numFmtId="164" fontId="2" fillId="0" borderId="0" xfId="0" applyNumberFormat="1" applyFont="1" applyAlignment="1"/>
    <xf numFmtId="0" fontId="18" fillId="0" borderId="0" xfId="0" applyFont="1"/>
    <xf numFmtId="0" fontId="18" fillId="2" borderId="0" xfId="0" applyFont="1" applyFill="1"/>
    <xf numFmtId="0" fontId="18" fillId="3" borderId="0" xfId="0" applyFont="1" applyFill="1"/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14" fontId="18" fillId="0" borderId="0" xfId="0" applyNumberFormat="1" applyFont="1"/>
    <xf numFmtId="164" fontId="18" fillId="0" borderId="0" xfId="0" applyNumberFormat="1" applyFont="1" applyAlignment="1">
      <alignment wrapText="1"/>
    </xf>
    <xf numFmtId="0" fontId="18" fillId="0" borderId="0" xfId="0" applyNumberFormat="1" applyFont="1" applyAlignment="1">
      <alignment horizontal="center"/>
    </xf>
    <xf numFmtId="0" fontId="18" fillId="8" borderId="0" xfId="0" applyFont="1" applyFill="1"/>
    <xf numFmtId="0" fontId="3" fillId="6" borderId="0" xfId="0" applyFont="1" applyFill="1" applyBorder="1"/>
    <xf numFmtId="0" fontId="16" fillId="6" borderId="0" xfId="0" applyFont="1" applyFill="1" applyBorder="1" applyAlignment="1">
      <alignment vertical="center"/>
    </xf>
    <xf numFmtId="0" fontId="20" fillId="6" borderId="0" xfId="0" applyFont="1" applyFill="1" applyBorder="1"/>
    <xf numFmtId="0" fontId="21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21" fillId="0" borderId="0" xfId="0" applyFont="1" applyFill="1" applyBorder="1"/>
    <xf numFmtId="14" fontId="21" fillId="0" borderId="0" xfId="0" applyNumberFormat="1" applyFont="1" applyFill="1" applyBorder="1"/>
    <xf numFmtId="164" fontId="21" fillId="0" borderId="0" xfId="0" applyNumberFormat="1" applyFont="1" applyFill="1" applyBorder="1" applyAlignment="1">
      <alignment wrapText="1"/>
    </xf>
    <xf numFmtId="0" fontId="21" fillId="0" borderId="0" xfId="0" applyNumberFormat="1" applyFont="1" applyFill="1" applyBorder="1" applyAlignment="1">
      <alignment horizontal="center"/>
    </xf>
    <xf numFmtId="0" fontId="21" fillId="5" borderId="0" xfId="0" applyFont="1" applyFill="1" applyBorder="1"/>
    <xf numFmtId="0" fontId="3" fillId="0" borderId="0" xfId="0" applyFont="1" applyFill="1" applyBorder="1" applyAlignment="1">
      <alignment wrapText="1"/>
    </xf>
    <xf numFmtId="14" fontId="13" fillId="0" borderId="0" xfId="0" applyNumberFormat="1" applyFont="1" applyFill="1" applyBorder="1"/>
    <xf numFmtId="0" fontId="3" fillId="0" borderId="0" xfId="0" applyFont="1" applyFill="1" applyBorder="1"/>
    <xf numFmtId="0" fontId="16" fillId="0" borderId="0" xfId="0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/>
  </cellXfs>
  <cellStyles count="1">
    <cellStyle name="Normal" xfId="0" builtinId="0"/>
  </cellStyles>
  <dxfs count="8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Transparency%20Reporting/&#163;500%20Spend/2016_17/June%202016/Expenditure%20Publication%20Jun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Transparency%20Reporting/&#163;500%20Spend/2016_17/Aug%202016/Expenditure%20Publication%20Aug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Transparency%20Reporting/&#163;500%20Spend/2016_17/Sept%202016/Expenditure%20Publication%20Sept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Transparency%20Reporting/&#163;500%20Spend/2016_17/Oct%202016/Expenditure%20Publication%20Oct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Transparency%20Reporting/&#163;500%20Spend/2016_17/Nov%202016/Expenditure%20Publication%20Nov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17/Expenditure%20Publication%20July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  <sheetName val="Sheet1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E2"/>
          <cell r="F2"/>
          <cell r="G2"/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Paula Pocock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Paula Pocock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Paula Pocock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Paula Pocock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Paula Pocock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Paula Pocock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Paula Pocock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Paula Pocock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Paula Pocock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Paula Pocock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Neil Spencer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Neil Spencer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Neil Spencer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Neil Spencer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Neil Spencer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Neil Fox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Neil Fox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Neil Fox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Neil Fox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Neil Fox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Neil Fox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Neil Fox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Neil Fox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Neil Fox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Neil Fox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Stuart Donaldson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Stuart Donaldson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Stuart Donaldson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Stuart Donaldson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Stuart Donaldson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Stuart Donaldson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Stuart Donaldson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Stuart Donaldson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Stuart Donaldson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Stuart Donaldson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Stuart Donaldson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Stuart Donaldson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Stuart Donaldson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Stuart Donaldson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Stuart Donaldson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Stuart Donaldson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Stuart Donaldson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Stuart Donaldson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Stuart Donaldson</v>
          </cell>
        </row>
        <row r="95">
          <cell r="A95" t="str">
            <v>PMEAW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UC Crew</v>
          </cell>
          <cell r="F95" t="str">
            <v>GENERAL</v>
          </cell>
          <cell r="G95" t="str">
            <v>GENERAL</v>
          </cell>
          <cell r="H95" t="str">
            <v>Stuart Donaldson</v>
          </cell>
        </row>
        <row r="96">
          <cell r="A96" t="str">
            <v>PMEAX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Kensington Vision CIC</v>
          </cell>
          <cell r="F96" t="str">
            <v>GENERAL</v>
          </cell>
          <cell r="G96" t="str">
            <v>GENERAL</v>
          </cell>
          <cell r="H96" t="str">
            <v>Stuart Donaldson</v>
          </cell>
        </row>
        <row r="97">
          <cell r="A97" t="str">
            <v>PMEAY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Legh Vale Primary School</v>
          </cell>
          <cell r="F97" t="str">
            <v>GENERAL</v>
          </cell>
          <cell r="G97" t="str">
            <v>GENERAL</v>
          </cell>
          <cell r="H97" t="str">
            <v>Stuart Donaldson</v>
          </cell>
        </row>
        <row r="98">
          <cell r="A98" t="str">
            <v>PMEAZ</v>
          </cell>
          <cell r="B98" t="str">
            <v>JMWMS</v>
          </cell>
          <cell r="C98" t="str">
            <v>N</v>
          </cell>
          <cell r="D98" t="str">
            <v>Community Fund</v>
          </cell>
          <cell r="E98" t="str">
            <v>Fire Support Network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PMFAA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STAKEHOLDER ENGAGEMENT DEV.</v>
          </cell>
          <cell r="F99" t="str">
            <v>GENERAL</v>
          </cell>
          <cell r="G99" t="str">
            <v>GENERAL</v>
          </cell>
          <cell r="H99" t="str">
            <v>Stuart Donaldson</v>
          </cell>
        </row>
        <row r="100">
          <cell r="A100" t="str">
            <v>PMGAA</v>
          </cell>
          <cell r="B100" t="str">
            <v>JMWMS</v>
          </cell>
          <cell r="C100" t="str">
            <v>N</v>
          </cell>
          <cell r="D100" t="str">
            <v>Joint Municipal Waste Strategy</v>
          </cell>
          <cell r="E100" t="str">
            <v>POLICY AND RESEARCH</v>
          </cell>
          <cell r="F100" t="str">
            <v>RESEARCH &amp; DEVELOPMENT</v>
          </cell>
          <cell r="G100" t="str">
            <v>GENERAL</v>
          </cell>
          <cell r="H100" t="str">
            <v>Stuart Donaldson</v>
          </cell>
        </row>
        <row r="101">
          <cell r="A101" t="str">
            <v>PMHAA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</v>
          </cell>
          <cell r="F101" t="str">
            <v>GENERAL</v>
          </cell>
          <cell r="G101" t="str">
            <v>GENERAL</v>
          </cell>
          <cell r="H101" t="str">
            <v>Stuart Donaldson</v>
          </cell>
        </row>
        <row r="102">
          <cell r="A102" t="str">
            <v>PMHAB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EDUCATION</v>
          </cell>
          <cell r="F102" t="str">
            <v>GENERAL</v>
          </cell>
          <cell r="G102" t="str">
            <v>GENERAL</v>
          </cell>
          <cell r="H102" t="str">
            <v>Stuart Donaldson</v>
          </cell>
        </row>
        <row r="103">
          <cell r="A103" t="str">
            <v>PMHAC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- HOME COMPOSTING</v>
          </cell>
          <cell r="F103" t="str">
            <v>GENERAL</v>
          </cell>
          <cell r="G103" t="str">
            <v>GENERAL</v>
          </cell>
          <cell r="H103" t="str">
            <v>Stuart Donaldson</v>
          </cell>
        </row>
        <row r="104">
          <cell r="A104" t="str">
            <v>PMHAD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>WASTE PREVENTION JUNK MAIL</v>
          </cell>
          <cell r="F104" t="str">
            <v>GENERAL</v>
          </cell>
          <cell r="G104" t="str">
            <v>GENERAL</v>
          </cell>
          <cell r="H104" t="str">
            <v>Stuart Donaldson</v>
          </cell>
        </row>
        <row r="105">
          <cell r="A105" t="str">
            <v>PMHAE</v>
          </cell>
          <cell r="B105" t="str">
            <v>JMWMS</v>
          </cell>
          <cell r="C105" t="str">
            <v>N</v>
          </cell>
          <cell r="D105" t="str">
            <v>Waste Prevention</v>
          </cell>
          <cell r="E105" t="str">
            <v xml:space="preserve">WASTE PREVENTION RESEARCH </v>
          </cell>
          <cell r="F105" t="str">
            <v>GENERAL</v>
          </cell>
          <cell r="G105" t="str">
            <v>GENERAL</v>
          </cell>
          <cell r="H105" t="str">
            <v>Stuart Donaldson</v>
          </cell>
        </row>
        <row r="106">
          <cell r="A106" t="str">
            <v>PMHAF</v>
          </cell>
          <cell r="B106" t="str">
            <v>JMWMS</v>
          </cell>
          <cell r="C106" t="str">
            <v>N</v>
          </cell>
          <cell r="D106" t="str">
            <v>Love Food Hate Waste Campaign</v>
          </cell>
          <cell r="E106" t="str">
            <v>LOVE FOOD HATE WASTE</v>
          </cell>
          <cell r="F106" t="str">
            <v>GENERAL</v>
          </cell>
          <cell r="G106" t="str">
            <v>GENERAL</v>
          </cell>
          <cell r="H106" t="str">
            <v>Stuart Donaldson</v>
          </cell>
        </row>
        <row r="107">
          <cell r="A107" t="str">
            <v>PMHAH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TEXTILES</v>
          </cell>
          <cell r="F107" t="str">
            <v>GENERAL</v>
          </cell>
          <cell r="G107" t="str">
            <v>GENERAL</v>
          </cell>
          <cell r="H107" t="str">
            <v>Stuart Donaldson</v>
          </cell>
        </row>
        <row r="108">
          <cell r="A108" t="str">
            <v>PMHAJ</v>
          </cell>
          <cell r="B108" t="str">
            <v>JMWMS</v>
          </cell>
          <cell r="C108" t="str">
            <v>N</v>
          </cell>
          <cell r="D108" t="str">
            <v>Waste Prevention</v>
          </cell>
          <cell r="E108" t="str">
            <v>WASTE PREVENTION PROJECTS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PMJAA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STRATEGY UPDATE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PMKAA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SUSTAINABLE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PMLAA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PARTNERSHIP DEVELOPMENT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PMMAA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Strategy European Funding (General)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PMMAB</v>
          </cell>
          <cell r="B113" t="str">
            <v>JMWMS</v>
          </cell>
          <cell r="C113" t="str">
            <v>N</v>
          </cell>
          <cell r="D113" t="str">
            <v>Joint Municipal Waste Strategy</v>
          </cell>
          <cell r="E113" t="str">
            <v>WasteCoSmart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PMNAB</v>
          </cell>
          <cell r="B114" t="str">
            <v>JMWMS</v>
          </cell>
          <cell r="C114" t="str">
            <v>N</v>
          </cell>
          <cell r="D114" t="str">
            <v>Re-use Scheme</v>
          </cell>
          <cell r="E114" t="str">
            <v>Re-use Projects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PNAAA</v>
          </cell>
          <cell r="B115" t="str">
            <v>JMWMS</v>
          </cell>
          <cell r="C115" t="str">
            <v>N</v>
          </cell>
          <cell r="D115" t="str">
            <v>Joint Municipal Waste Strategy</v>
          </cell>
          <cell r="E115" t="str">
            <v>ENVIROLINK</v>
          </cell>
          <cell r="F115" t="str">
            <v>GENERAL</v>
          </cell>
          <cell r="G115" t="str">
            <v>GENERAL</v>
          </cell>
          <cell r="H115" t="str">
            <v>Stuart Donaldson</v>
          </cell>
        </row>
        <row r="116">
          <cell r="A116" t="str">
            <v>PPAAA</v>
          </cell>
          <cell r="B116" t="str">
            <v>WD Contracts</v>
          </cell>
          <cell r="C116" t="str">
            <v>N</v>
          </cell>
          <cell r="D116" t="str">
            <v>Waste Contracts</v>
          </cell>
          <cell r="E116" t="str">
            <v>MWDA</v>
          </cell>
          <cell r="F116" t="str">
            <v>SERVICE FEE</v>
          </cell>
          <cell r="G116" t="str">
            <v>GENERAL</v>
          </cell>
          <cell r="H116" t="str">
            <v>Neil Fox</v>
          </cell>
        </row>
        <row r="117">
          <cell r="A117" t="str">
            <v>PPABA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TONNAGE PAYMENTS</v>
          </cell>
          <cell r="G117" t="str">
            <v>GENERAL</v>
          </cell>
          <cell r="H117" t="str">
            <v>Neil Fox</v>
          </cell>
        </row>
        <row r="118">
          <cell r="A118" t="str">
            <v>PPACA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TONNAGE ADJUSTMENT PAYMENTS</v>
          </cell>
          <cell r="G118" t="str">
            <v>GENERAL</v>
          </cell>
          <cell r="H118" t="str">
            <v>Neil Fox</v>
          </cell>
        </row>
        <row r="119">
          <cell r="A119" t="str">
            <v>PPADA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KITCHEN WASTE TON PAYMENTS</v>
          </cell>
          <cell r="G119" t="str">
            <v>GENERAL</v>
          </cell>
          <cell r="H119" t="str">
            <v>Neil Fox</v>
          </cell>
        </row>
        <row r="120">
          <cell r="A120" t="str">
            <v>PPAFA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MONTHLY TRANSPORT PAYMENTS</v>
          </cell>
          <cell r="G120" t="str">
            <v>GENERAL</v>
          </cell>
          <cell r="H120" t="str">
            <v>Neil Fox</v>
          </cell>
        </row>
        <row r="121">
          <cell r="A121" t="str">
            <v>PPAGA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DAYWORK PAYMENTS</v>
          </cell>
          <cell r="G121" t="str">
            <v>GENERAL</v>
          </cell>
          <cell r="H121" t="str">
            <v>Neil Fox</v>
          </cell>
        </row>
        <row r="122">
          <cell r="A122" t="str">
            <v>PPAIA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PERFORMANCE ADJUSTMENTS</v>
          </cell>
          <cell r="G122" t="str">
            <v>GENERAL</v>
          </cell>
          <cell r="H122" t="str">
            <v>Neil Fox</v>
          </cell>
        </row>
        <row r="123">
          <cell r="A123" t="str">
            <v>PPAJA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INCOME</v>
          </cell>
          <cell r="G123" t="str">
            <v>GENERAL</v>
          </cell>
          <cell r="H123" t="str">
            <v>Neil Fox</v>
          </cell>
        </row>
        <row r="124">
          <cell r="A124" t="str">
            <v>PPAKA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MWDA</v>
          </cell>
          <cell r="F124" t="str">
            <v>MONTHLY ADJUSTMENTS</v>
          </cell>
          <cell r="G124" t="str">
            <v>GENERAL</v>
          </cell>
          <cell r="H124" t="str">
            <v>Neil Fox</v>
          </cell>
        </row>
        <row r="125">
          <cell r="A125" t="str">
            <v>PPBAA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HALTON</v>
          </cell>
          <cell r="F125" t="str">
            <v>SERVICE FEE</v>
          </cell>
          <cell r="G125" t="str">
            <v>GENERAL</v>
          </cell>
          <cell r="H125" t="str">
            <v>Neil Fox</v>
          </cell>
        </row>
        <row r="126">
          <cell r="A126" t="str">
            <v>PPBBA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TONNAGE PAYMENTS</v>
          </cell>
          <cell r="G126" t="str">
            <v>GENERAL</v>
          </cell>
          <cell r="H126" t="str">
            <v>Neil Fox</v>
          </cell>
        </row>
        <row r="127">
          <cell r="A127" t="str">
            <v>PPBFA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MONTHLY TRANSPORT PAYMENTS</v>
          </cell>
          <cell r="G127" t="str">
            <v>GENERAL</v>
          </cell>
          <cell r="H127" t="str">
            <v>Neil Fox</v>
          </cell>
        </row>
        <row r="128">
          <cell r="A128" t="str">
            <v>PPBJA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HALTON</v>
          </cell>
          <cell r="F128" t="str">
            <v>INCOME</v>
          </cell>
          <cell r="G128" t="str">
            <v>GENERAL</v>
          </cell>
          <cell r="H128" t="str">
            <v>Neil Fox</v>
          </cell>
        </row>
        <row r="129">
          <cell r="A129" t="str">
            <v>PPCAA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WMRC GENERAL</v>
          </cell>
          <cell r="F129" t="str">
            <v>WMRC</v>
          </cell>
          <cell r="G129" t="str">
            <v>GENERAL</v>
          </cell>
          <cell r="H129" t="str">
            <v>Neil Fox</v>
          </cell>
        </row>
        <row r="130">
          <cell r="A130" t="str">
            <v>PQIAA</v>
          </cell>
          <cell r="B130" t="str">
            <v>RRC</v>
          </cell>
          <cell r="C130" t="str">
            <v>N</v>
          </cell>
          <cell r="D130" t="str">
            <v>Interim Framework</v>
          </cell>
          <cell r="E130" t="str">
            <v>FCC</v>
          </cell>
          <cell r="F130" t="str">
            <v>GATE FEE</v>
          </cell>
          <cell r="G130" t="str">
            <v>GENERAL</v>
          </cell>
          <cell r="H130" t="str">
            <v>Neil Fox</v>
          </cell>
        </row>
        <row r="131">
          <cell r="A131" t="str">
            <v>PQIAB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SHORTFALL PAYMENT</v>
          </cell>
          <cell r="G131" t="str">
            <v>GENERAL</v>
          </cell>
          <cell r="H131" t="str">
            <v>Neil Fox</v>
          </cell>
        </row>
        <row r="132">
          <cell r="A132" t="str">
            <v>PQJAA</v>
          </cell>
          <cell r="B132" t="str">
            <v>WD Contracts</v>
          </cell>
          <cell r="C132" t="str">
            <v>N</v>
          </cell>
          <cell r="D132" t="str">
            <v>Waste Contracts</v>
          </cell>
          <cell r="E132" t="str">
            <v>GMWDA</v>
          </cell>
          <cell r="F132" t="str">
            <v>GATE FEE</v>
          </cell>
          <cell r="G132" t="str">
            <v>GENERAL</v>
          </cell>
          <cell r="H132" t="str">
            <v>Neil Fox</v>
          </cell>
        </row>
        <row r="133">
          <cell r="A133" t="str">
            <v>PQKAA</v>
          </cell>
          <cell r="B133" t="str">
            <v>WD Contracts</v>
          </cell>
          <cell r="C133" t="str">
            <v>N</v>
          </cell>
          <cell r="D133" t="str">
            <v>Interim Framework</v>
          </cell>
          <cell r="E133" t="str">
            <v>VIRIDOR</v>
          </cell>
          <cell r="F133" t="str">
            <v>RRC</v>
          </cell>
          <cell r="G133" t="str">
            <v>GENERAL</v>
          </cell>
          <cell r="H133" t="str">
            <v>Neil Fox</v>
          </cell>
        </row>
        <row r="134">
          <cell r="A134" t="str">
            <v>PRAAA</v>
          </cell>
          <cell r="B134" t="str">
            <v>WD Contracts</v>
          </cell>
          <cell r="C134" t="str">
            <v>N</v>
          </cell>
          <cell r="D134" t="str">
            <v>Waste Contracts</v>
          </cell>
          <cell r="E134" t="str">
            <v>MWHL LANDFILL</v>
          </cell>
          <cell r="F134" t="str">
            <v>LANDFILL GATE FEE</v>
          </cell>
          <cell r="G134" t="str">
            <v>GENERAL</v>
          </cell>
          <cell r="H134" t="str">
            <v>Neil Fox</v>
          </cell>
        </row>
        <row r="135">
          <cell r="A135" t="str">
            <v>PRABA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TAX</v>
          </cell>
          <cell r="G135" t="str">
            <v>GENERAL</v>
          </cell>
          <cell r="H135" t="str">
            <v>Neil Fox</v>
          </cell>
        </row>
        <row r="136">
          <cell r="A136" t="str">
            <v>PRADA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MWHL ADMIN</v>
          </cell>
          <cell r="G136" t="str">
            <v>GENERAL</v>
          </cell>
          <cell r="H136" t="str">
            <v>Neil Fox</v>
          </cell>
        </row>
        <row r="137">
          <cell r="A137" t="str">
            <v>PRBAA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TOP UP LANDFILL</v>
          </cell>
          <cell r="F137" t="str">
            <v>LANDFILL GATE FEE</v>
          </cell>
          <cell r="G137" t="str">
            <v>GENERAL</v>
          </cell>
          <cell r="H137" t="str">
            <v>Neil Fox</v>
          </cell>
        </row>
        <row r="138">
          <cell r="A138" t="str">
            <v>PRBBA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TAX</v>
          </cell>
          <cell r="G138" t="str">
            <v>GENERAL</v>
          </cell>
          <cell r="H138" t="str">
            <v>Neil Fox</v>
          </cell>
        </row>
        <row r="139">
          <cell r="A139" t="str">
            <v>PRCAA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ASBESTOS LANDFILL</v>
          </cell>
          <cell r="F139" t="str">
            <v>LANDFILL GATE FEE</v>
          </cell>
          <cell r="G139" t="str">
            <v>GENERAL</v>
          </cell>
          <cell r="H139" t="str">
            <v>Neil Fox</v>
          </cell>
        </row>
        <row r="140">
          <cell r="A140" t="str">
            <v>PRCBA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TAX</v>
          </cell>
          <cell r="G140" t="str">
            <v>GENERAL</v>
          </cell>
          <cell r="H140" t="str">
            <v>Neil Fox</v>
          </cell>
        </row>
        <row r="141">
          <cell r="A141" t="str">
            <v>PSAAA</v>
          </cell>
          <cell r="B141" t="str">
            <v>Rents, Dep, Def Grant</v>
          </cell>
          <cell r="C141" t="str">
            <v>N</v>
          </cell>
          <cell r="D141" t="str">
            <v>Waste Facilities</v>
          </cell>
          <cell r="E141" t="str">
            <v>ORCHID - STRETTON WAY&lt;HUYTON</v>
          </cell>
          <cell r="F141" t="str">
            <v>GENERAL</v>
          </cell>
          <cell r="G141" t="str">
            <v>GENERAL</v>
          </cell>
          <cell r="H141" t="str">
            <v>Alex Murray</v>
          </cell>
        </row>
        <row r="142">
          <cell r="A142" t="str">
            <v>PTBAB</v>
          </cell>
          <cell r="B142" t="str">
            <v>Contract Procurement</v>
          </cell>
          <cell r="C142" t="str">
            <v>N</v>
          </cell>
          <cell r="D142" t="str">
            <v>Contract Procurement</v>
          </cell>
          <cell r="E142" t="str">
            <v>POST PRG</v>
          </cell>
          <cell r="F142" t="str">
            <v>LEGAL</v>
          </cell>
          <cell r="G142" t="str">
            <v>EXTERNAL</v>
          </cell>
          <cell r="H142" t="str">
            <v>Alex Murray</v>
          </cell>
        </row>
        <row r="143">
          <cell r="A143" t="str">
            <v>PTBBB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FINANCIAL</v>
          </cell>
          <cell r="G143" t="str">
            <v>EXTERNAL</v>
          </cell>
          <cell r="H143" t="str">
            <v>Alex Murray</v>
          </cell>
        </row>
        <row r="144">
          <cell r="A144" t="str">
            <v>PTBCB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TECHNICAL</v>
          </cell>
          <cell r="G144" t="str">
            <v>EXTERNAL</v>
          </cell>
          <cell r="H144" t="str">
            <v>Alex Murray</v>
          </cell>
        </row>
        <row r="145">
          <cell r="A145" t="str">
            <v>PTBEB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PLANNING</v>
          </cell>
          <cell r="G145" t="str">
            <v>EXTERNAL</v>
          </cell>
          <cell r="H145" t="str">
            <v>Alex Murray</v>
          </cell>
        </row>
        <row r="146">
          <cell r="A146" t="str">
            <v>PTBFB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INSURANCE</v>
          </cell>
          <cell r="G146" t="str">
            <v>EXTERNAL</v>
          </cell>
          <cell r="H146" t="str">
            <v>Alex Murray</v>
          </cell>
        </row>
        <row r="147">
          <cell r="A147" t="str">
            <v>PTBXB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RRC ADVISOR SERVICES COVANTA CLAIM</v>
          </cell>
          <cell r="G147" t="str">
            <v>EXTERNAL</v>
          </cell>
          <cell r="H147" t="str">
            <v>Alex Murray</v>
          </cell>
        </row>
        <row r="148">
          <cell r="A148" t="str">
            <v>PTBZB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POST PRG</v>
          </cell>
          <cell r="F148" t="str">
            <v>GENERAL</v>
          </cell>
          <cell r="G148" t="str">
            <v>EXTERNAL</v>
          </cell>
          <cell r="H148" t="str">
            <v>Alex Murray</v>
          </cell>
        </row>
        <row r="149">
          <cell r="A149" t="str">
            <v>PUAAA</v>
          </cell>
          <cell r="B149" t="str">
            <v>Landfill Allowances</v>
          </cell>
          <cell r="C149" t="str">
            <v>N</v>
          </cell>
          <cell r="D149" t="str">
            <v>Landfill Allowances</v>
          </cell>
          <cell r="E149" t="str">
            <v>GENERAL</v>
          </cell>
          <cell r="F149" t="str">
            <v>GENERAL</v>
          </cell>
          <cell r="G149" t="str">
            <v>GENERAL</v>
          </cell>
          <cell r="H149" t="str">
            <v>Mandy Valentine</v>
          </cell>
        </row>
        <row r="150">
          <cell r="A150" t="str">
            <v>PVAAA</v>
          </cell>
          <cell r="B150" t="str">
            <v>WD Contracts</v>
          </cell>
          <cell r="C150" t="str">
            <v>N</v>
          </cell>
          <cell r="D150" t="str">
            <v>Waste Contracts</v>
          </cell>
          <cell r="E150" t="str">
            <v>MWDA PERMIT SCHEME</v>
          </cell>
          <cell r="F150" t="str">
            <v>CONSUMABLES</v>
          </cell>
          <cell r="G150" t="str">
            <v>GENERAL</v>
          </cell>
          <cell r="H150" t="str">
            <v>Neil Fox</v>
          </cell>
        </row>
        <row r="151">
          <cell r="A151" t="str">
            <v>PVBAA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OTHER</v>
          </cell>
          <cell r="G151" t="str">
            <v>GENERAL</v>
          </cell>
          <cell r="H151" t="str">
            <v>Neil Fox</v>
          </cell>
        </row>
        <row r="152">
          <cell r="A152" t="str">
            <v>PVCAA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IT</v>
          </cell>
          <cell r="G152" t="str">
            <v>GENERAL</v>
          </cell>
          <cell r="H152" t="str">
            <v>Neil Fox</v>
          </cell>
        </row>
        <row r="153">
          <cell r="A153" t="str">
            <v>PVDAA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COMMUNICATIONS</v>
          </cell>
          <cell r="G153" t="str">
            <v>GENERAL</v>
          </cell>
          <cell r="H153" t="str">
            <v>Neil Fox</v>
          </cell>
        </row>
        <row r="154">
          <cell r="A154" t="str">
            <v>PVEAA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GENERAL</v>
          </cell>
          <cell r="F154" t="str">
            <v>GENERAL</v>
          </cell>
          <cell r="G154" t="str">
            <v>GENERAL</v>
          </cell>
          <cell r="H154" t="str">
            <v>Neil Fox</v>
          </cell>
        </row>
        <row r="155">
          <cell r="A155" t="str">
            <v>PVEBA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PERFORMANCE IMPROVEMENTS</v>
          </cell>
          <cell r="F155" t="str">
            <v>GENERAL</v>
          </cell>
          <cell r="G155" t="str">
            <v>GENERAL</v>
          </cell>
          <cell r="H155" t="str">
            <v>Neil Fox</v>
          </cell>
        </row>
        <row r="156">
          <cell r="A156" t="str">
            <v>PWAAA</v>
          </cell>
          <cell r="B156" t="str">
            <v>WRG Claim</v>
          </cell>
          <cell r="C156" t="str">
            <v>Y</v>
          </cell>
          <cell r="D156" t="str">
            <v>Waste Contracts</v>
          </cell>
          <cell r="H156" t="str">
            <v>Neil Fox</v>
          </cell>
        </row>
        <row r="157">
          <cell r="A157" t="str">
            <v>XPAAD</v>
          </cell>
          <cell r="B157" t="str">
            <v>Capital Scheme</v>
          </cell>
          <cell r="C157" t="str">
            <v>N</v>
          </cell>
          <cell r="D157" t="str">
            <v>Capital Schemes - Landfill (General)</v>
          </cell>
          <cell r="H157" t="str">
            <v>Tony Byers</v>
          </cell>
        </row>
        <row r="158">
          <cell r="A158" t="str">
            <v>XPAAE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E158" t="str">
            <v>FOUL LANE</v>
          </cell>
          <cell r="H158" t="str">
            <v>Tony Byers</v>
          </cell>
        </row>
        <row r="159">
          <cell r="A159" t="str">
            <v>XPACH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SEFTON EXT 2</v>
          </cell>
          <cell r="H159" t="str">
            <v>Tony Byers</v>
          </cell>
        </row>
        <row r="160">
          <cell r="A160" t="str">
            <v>XPACJ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XPACL</v>
          </cell>
          <cell r="B161" t="str">
            <v>Capital Scheme</v>
          </cell>
          <cell r="C161" t="str">
            <v>N</v>
          </cell>
          <cell r="D161" t="str">
            <v>Capital Schemes - Waste Management Facilities</v>
          </cell>
          <cell r="E161" t="str">
            <v>SEFTON MEADOWS 2 SURFACE WATER</v>
          </cell>
          <cell r="F161" t="str">
            <v>OTHER</v>
          </cell>
          <cell r="G161" t="str">
            <v>GENERAL</v>
          </cell>
          <cell r="H161" t="str">
            <v>Tony Byers</v>
          </cell>
        </row>
        <row r="162">
          <cell r="A162" t="str">
            <v>XPAAF</v>
          </cell>
          <cell r="B162" t="str">
            <v>Capital Scheme</v>
          </cell>
          <cell r="C162" t="str">
            <v>N</v>
          </cell>
          <cell r="D162" t="str">
            <v>Capital Schemes - Landfill (General)</v>
          </cell>
          <cell r="E162" t="str">
            <v>FOUL LANE</v>
          </cell>
          <cell r="H162" t="str">
            <v>Tony Byers</v>
          </cell>
        </row>
        <row r="163">
          <cell r="A163" t="str">
            <v>XPADH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Sefton Meadows</v>
          </cell>
          <cell r="H163" t="str">
            <v>Tony Byers</v>
          </cell>
        </row>
        <row r="164">
          <cell r="A164" t="str">
            <v>XPAEE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RED QUARRY</v>
          </cell>
          <cell r="H164" t="str">
            <v>Tony Byers</v>
          </cell>
        </row>
        <row r="165">
          <cell r="A165" t="str">
            <v>XPAGA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BILLINGE HILL</v>
          </cell>
          <cell r="H165" t="str">
            <v>Tony Byers</v>
          </cell>
        </row>
        <row r="166">
          <cell r="A166" t="str">
            <v>XPAGD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XPAGE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H167" t="str">
            <v>Tony Byers</v>
          </cell>
        </row>
        <row r="168">
          <cell r="A168" t="str">
            <v>XPAGF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E168" t="str">
            <v>BILLINGE HILL</v>
          </cell>
          <cell r="H168" t="str">
            <v>Tony Byers</v>
          </cell>
        </row>
        <row r="169">
          <cell r="A169" t="str">
            <v>XPAGG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XPAGH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XPCFD</v>
          </cell>
          <cell r="B171" t="str">
            <v>Capital Scheme</v>
          </cell>
          <cell r="C171" t="str">
            <v>N</v>
          </cell>
          <cell r="D171" t="str">
            <v>Capital Schemes - Waste Management Facilities</v>
          </cell>
          <cell r="E171" t="str">
            <v>BIDSTON IWMF</v>
          </cell>
          <cell r="H171" t="str">
            <v>Tony Byers</v>
          </cell>
        </row>
        <row r="172">
          <cell r="A172" t="str">
            <v>XPCFF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BIDSONT IVC</v>
          </cell>
          <cell r="H172" t="str">
            <v>Tony Byers</v>
          </cell>
        </row>
        <row r="173">
          <cell r="A173" t="str">
            <v>XPCIA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HUYTON WTS</v>
          </cell>
          <cell r="H173" t="str">
            <v>Tony Byers</v>
          </cell>
        </row>
        <row r="174">
          <cell r="A174" t="str">
            <v>XPCAA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GILLMOSS MRF</v>
          </cell>
          <cell r="H174" t="str">
            <v>Tony Byers</v>
          </cell>
        </row>
        <row r="175">
          <cell r="A175" t="str">
            <v>XPDCA</v>
          </cell>
          <cell r="B175" t="str">
            <v>Capital Scheme</v>
          </cell>
          <cell r="C175" t="str">
            <v>N</v>
          </cell>
          <cell r="D175" t="str">
            <v>Capital Schemes - Landfill (Restoration)</v>
          </cell>
          <cell r="H175" t="str">
            <v>Tony Byers</v>
          </cell>
        </row>
        <row r="176">
          <cell r="A176" t="str">
            <v>XPGGA</v>
          </cell>
          <cell r="B176" t="str">
            <v>Capital Scheme</v>
          </cell>
          <cell r="C176" t="str">
            <v>N</v>
          </cell>
          <cell r="D176" t="str">
            <v>Capital Schemes - Landfill (Gas Works)</v>
          </cell>
          <cell r="E176" t="str">
            <v>BILLINGE HILL</v>
          </cell>
          <cell r="H176" t="str">
            <v>Tony Byers</v>
          </cell>
        </row>
        <row r="177">
          <cell r="A177" t="str">
            <v>XPIAA</v>
          </cell>
          <cell r="B177" t="str">
            <v>Capital Scheme</v>
          </cell>
          <cell r="C177" t="str">
            <v>N</v>
          </cell>
          <cell r="D177" t="str">
            <v>Capital Schemes</v>
          </cell>
          <cell r="E177" t="str">
            <v>Information Systems</v>
          </cell>
          <cell r="H177" t="str">
            <v>Peter Bedson</v>
          </cell>
        </row>
        <row r="178">
          <cell r="A178" t="str">
            <v>XPREA</v>
          </cell>
          <cell r="B178" t="str">
            <v>Capital Scheme</v>
          </cell>
          <cell r="C178" t="str">
            <v>N</v>
          </cell>
          <cell r="D178" t="str">
            <v>Capital Schemes - HWRCs</v>
          </cell>
          <cell r="E178" t="str">
            <v>BURTONHEAD ROAD</v>
          </cell>
          <cell r="H178" t="str">
            <v>Tony Byers</v>
          </cell>
        </row>
        <row r="179">
          <cell r="A179" t="str">
            <v>XPRSB</v>
          </cell>
          <cell r="B179" t="str">
            <v>Captial Scheme</v>
          </cell>
          <cell r="C179" t="str">
            <v>N</v>
          </cell>
          <cell r="D179" t="str">
            <v>Capital Schemes - HWRCs</v>
          </cell>
          <cell r="E179" t="str">
            <v>South Sefton Bulking Shed</v>
          </cell>
          <cell r="H179" t="str">
            <v>Tony Byers</v>
          </cell>
        </row>
        <row r="180">
          <cell r="A180" t="str">
            <v>XPRUA</v>
          </cell>
          <cell r="B180" t="str">
            <v>Capital Scheme</v>
          </cell>
          <cell r="C180" t="str">
            <v>N</v>
          </cell>
          <cell r="D180" t="str">
            <v>Capital Schemes - HWRCs</v>
          </cell>
          <cell r="E180" t="str">
            <v>KIRKBY</v>
          </cell>
          <cell r="H180" t="str">
            <v>Tony Byers</v>
          </cell>
        </row>
        <row r="181">
          <cell r="A181" t="str">
            <v>XPRWA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HUYTON</v>
          </cell>
          <cell r="H181" t="str">
            <v>Tony Byers</v>
          </cell>
        </row>
        <row r="182">
          <cell r="A182" t="str">
            <v>XPRXA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OLD SWAN</v>
          </cell>
          <cell r="H182" t="str">
            <v>Tony Byers</v>
          </cell>
        </row>
        <row r="183">
          <cell r="A183" t="str">
            <v>XPZCA</v>
          </cell>
          <cell r="B183" t="str">
            <v>Capital Scheme</v>
          </cell>
          <cell r="C183" t="str">
            <v>N</v>
          </cell>
          <cell r="D183" t="str">
            <v>Capital Schemes - Site Acquisition</v>
          </cell>
          <cell r="E183" t="str">
            <v xml:space="preserve">FOUL LANE  </v>
          </cell>
          <cell r="H183" t="str">
            <v>Tony Byers</v>
          </cell>
        </row>
        <row r="184">
          <cell r="A184" t="str">
            <v>XPZNA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H184" t="str">
            <v>Tony Byers</v>
          </cell>
        </row>
        <row r="185">
          <cell r="A185" t="str">
            <v>XPZOA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E185" t="str">
            <v>KIRKBY</v>
          </cell>
          <cell r="H185" t="str">
            <v>Tony Byers</v>
          </cell>
        </row>
        <row r="186">
          <cell r="A186" t="str">
            <v>YMBDZ</v>
          </cell>
          <cell r="B186" t="str">
            <v>CHECK WITH AB</v>
          </cell>
          <cell r="C186" t="str">
            <v>N</v>
          </cell>
          <cell r="D186" t="str">
            <v>CHECK WITH PB</v>
          </cell>
          <cell r="H186" t="str">
            <v>Peter Bedson</v>
          </cell>
        </row>
        <row r="187">
          <cell r="A187" t="str">
            <v>YPABF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YPBED</v>
          </cell>
          <cell r="B188" t="str">
            <v>Waste Development Fund</v>
          </cell>
          <cell r="C188" t="str">
            <v>N</v>
          </cell>
          <cell r="D188" t="str">
            <v>Waste Development Fund</v>
          </cell>
          <cell r="H188" t="str">
            <v>Peter Bedson</v>
          </cell>
        </row>
        <row r="189">
          <cell r="A189" t="str">
            <v>YPBDZ</v>
          </cell>
          <cell r="B189" t="str">
            <v>VAT Suspense</v>
          </cell>
          <cell r="C189" t="str">
            <v>Y</v>
          </cell>
          <cell r="D189" t="str">
            <v>VAT Suspense - REDACT</v>
          </cell>
          <cell r="H189" t="str">
            <v>Peter Bedson</v>
          </cell>
        </row>
        <row r="190">
          <cell r="A190" t="str">
            <v>YPDAA</v>
          </cell>
          <cell r="B190" t="str">
            <v>VAT Suspense</v>
          </cell>
          <cell r="C190" t="str">
            <v>Y</v>
          </cell>
          <cell r="D190" t="str">
            <v>CHECK WITH PB</v>
          </cell>
          <cell r="H190" t="str">
            <v>Peter Bedson</v>
          </cell>
        </row>
        <row r="191">
          <cell r="A191" t="str">
            <v>YPDAB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YPDBZ</v>
          </cell>
          <cell r="B192" t="str">
            <v>VAT Suspense</v>
          </cell>
          <cell r="C192" t="str">
            <v>Y</v>
          </cell>
          <cell r="D192" t="str">
            <v>Miscoding VAT Suspense?</v>
          </cell>
          <cell r="H192" t="str">
            <v>Peter Bedson</v>
          </cell>
        </row>
        <row r="193">
          <cell r="A193" t="str">
            <v>YPBDW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  <row r="196">
          <cell r="A196"/>
        </row>
        <row r="197">
          <cell r="A197"/>
        </row>
        <row r="198">
          <cell r="A198"/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N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3527</v>
          </cell>
          <cell r="B127" t="str">
            <v>PURCHASE OF HARDWARE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3600</v>
          </cell>
          <cell r="B128" t="str">
            <v>COMPUTER OPERATIONS - RECHARGE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3604</v>
          </cell>
          <cell r="B129" t="str">
            <v>PROFESSIONAL MEETINGS-OFFICERS</v>
          </cell>
          <cell r="D129" t="str">
            <v>Professional Meetings</v>
          </cell>
          <cell r="E129" t="str">
            <v>Revenue</v>
          </cell>
        </row>
        <row r="130">
          <cell r="A130">
            <v>3610</v>
          </cell>
          <cell r="B130" t="str">
            <v>PURCHASE OF HARDWARE           .</v>
          </cell>
          <cell r="C130" t="str">
            <v>N</v>
          </cell>
          <cell r="D130" t="str">
            <v>Information and Communications Technology</v>
          </cell>
          <cell r="E130" t="str">
            <v>Revenue</v>
          </cell>
        </row>
        <row r="131">
          <cell r="A131">
            <v>3611</v>
          </cell>
          <cell r="B131" t="str">
            <v>REPR &amp; MAINTENANCE OF HARDWARE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3620</v>
          </cell>
          <cell r="B132" t="str">
            <v>PURCHASE OF SOFTWARE           .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3623</v>
          </cell>
          <cell r="B133" t="str">
            <v>MAINTENANCE OF SOFTWARE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3700</v>
          </cell>
          <cell r="B134" t="str">
            <v>MEMBERS SUBSISTENCE            .</v>
          </cell>
          <cell r="C134" t="str">
            <v>N</v>
          </cell>
          <cell r="D134" t="str">
            <v>Members' Subsistence</v>
          </cell>
          <cell r="E134" t="str">
            <v>Revenue</v>
          </cell>
        </row>
        <row r="135">
          <cell r="A135">
            <v>3701</v>
          </cell>
          <cell r="B135" t="str">
            <v>OFFICERS SUBSISTENCE           .</v>
          </cell>
          <cell r="C135" t="str">
            <v>Y</v>
          </cell>
          <cell r="D135" t="str">
            <v>Employee - REDACT</v>
          </cell>
          <cell r="E135" t="str">
            <v>Revenue</v>
          </cell>
        </row>
        <row r="136">
          <cell r="A136">
            <v>3703</v>
          </cell>
          <cell r="B136" t="str">
            <v>GRANTS</v>
          </cell>
          <cell r="C136" t="str">
            <v>N</v>
          </cell>
          <cell r="D136" t="str">
            <v>Grants and Subscriptions</v>
          </cell>
          <cell r="E136" t="str">
            <v>Revenue</v>
          </cell>
        </row>
        <row r="137">
          <cell r="A137">
            <v>3704</v>
          </cell>
          <cell r="B137" t="str">
            <v>GENERAL SUBSCRIPTIONS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3710</v>
          </cell>
          <cell r="B138" t="str">
            <v>CONFERENCE FEES                .</v>
          </cell>
          <cell r="C138" t="str">
            <v>N</v>
          </cell>
          <cell r="D138" t="str">
            <v>Professional Meetings</v>
          </cell>
          <cell r="E138" t="str">
            <v>Revenue</v>
          </cell>
        </row>
        <row r="139">
          <cell r="A139">
            <v>3711</v>
          </cell>
          <cell r="B139" t="str">
            <v>CONFERENCE TRAVEL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3712</v>
          </cell>
          <cell r="B140" t="str">
            <v>CONFERENCE SUBSISTENCE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3720</v>
          </cell>
          <cell r="B141" t="str">
            <v>PROF MEETINGS FEES    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3721</v>
          </cell>
          <cell r="B142" t="str">
            <v>PROF MEETINGS TRAVEL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3722</v>
          </cell>
          <cell r="B143" t="str">
            <v>PROF MEETINGS SUBSISTENCE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3800</v>
          </cell>
          <cell r="B144" t="str">
            <v>GENERAL GRANTS</v>
          </cell>
          <cell r="C144" t="str">
            <v>N</v>
          </cell>
          <cell r="D144" t="str">
            <v>Grants and Subscriptions</v>
          </cell>
          <cell r="E144" t="str">
            <v>Revenue</v>
          </cell>
        </row>
        <row r="145">
          <cell r="A145">
            <v>3810</v>
          </cell>
          <cell r="B145" t="str">
            <v>GENERAL SUBSCRIPTIONS          .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3900</v>
          </cell>
          <cell r="B146" t="str">
            <v>PREMIUMS RECHARGE</v>
          </cell>
          <cell r="C146" t="str">
            <v>N</v>
          </cell>
          <cell r="D146" t="str">
            <v>Equipment and Services</v>
          </cell>
          <cell r="E146" t="str">
            <v>Revenue</v>
          </cell>
        </row>
        <row r="147">
          <cell r="A147">
            <v>3901</v>
          </cell>
          <cell r="B147" t="str">
            <v>BALANCE OF RISKS               .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3910</v>
          </cell>
          <cell r="B148" t="str">
            <v>PROMOTIONAL ADVERTS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3911</v>
          </cell>
          <cell r="B149" t="str">
            <v>OTHER NON-STAFF ADVERTS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3922</v>
          </cell>
          <cell r="B150" t="str">
            <v>GENERAL PROMOTIONS     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3932</v>
          </cell>
          <cell r="B151" t="str">
            <v>PHONOGRAPHIC LICENCES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4004</v>
          </cell>
          <cell r="B152" t="str">
            <v>OTHER PAYMENTS                 .</v>
          </cell>
          <cell r="C152" t="str">
            <v>N</v>
          </cell>
          <cell r="D152" t="str">
            <v>Contractor / Agency Payments</v>
          </cell>
          <cell r="E152" t="str">
            <v>Revenue</v>
          </cell>
        </row>
        <row r="153">
          <cell r="A153">
            <v>4400</v>
          </cell>
          <cell r="B153" t="str">
            <v>PRIVATE CONTRACTORS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4402</v>
          </cell>
          <cell r="B154" t="str">
            <v>LEGISLATION CLAIM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4405</v>
          </cell>
          <cell r="B155" t="str">
            <v>WEEE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4408</v>
          </cell>
          <cell r="B156" t="str">
            <v>LANDFILL TAX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4610</v>
          </cell>
          <cell r="B157" t="str">
            <v>WASTE DISPOSAL CHARGES         .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4620</v>
          </cell>
          <cell r="B158" t="str">
            <v>OTHER WORK            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5310</v>
          </cell>
          <cell r="B159" t="str">
            <v>COMPENSATION PAYMENTS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6025</v>
          </cell>
          <cell r="B160" t="str">
            <v>SPECIAL CHEQUE CHARGE          .</v>
          </cell>
          <cell r="C160" t="str">
            <v>N</v>
          </cell>
          <cell r="D160" t="str">
            <v>Treasury Management</v>
          </cell>
          <cell r="E160" t="str">
            <v>Revenue</v>
          </cell>
        </row>
        <row r="161">
          <cell r="A161">
            <v>6200</v>
          </cell>
          <cell r="B161" t="str">
            <v>EXTERNAL AUDIT                 .</v>
          </cell>
          <cell r="C161" t="str">
            <v>N</v>
          </cell>
          <cell r="D161" t="str">
            <v>Audit Fees</v>
          </cell>
          <cell r="E161" t="str">
            <v>Revenue</v>
          </cell>
        </row>
        <row r="162">
          <cell r="A162">
            <v>6210</v>
          </cell>
          <cell r="B162" t="str">
            <v>BANK CHARGES</v>
          </cell>
          <cell r="C162" t="str">
            <v>N</v>
          </cell>
          <cell r="D162" t="str">
            <v>Treasury Management</v>
          </cell>
          <cell r="E162" t="str">
            <v>Revenue</v>
          </cell>
        </row>
        <row r="163">
          <cell r="A163">
            <v>6910</v>
          </cell>
          <cell r="B163" t="str">
            <v>NET REV ACCNT OTHER TRANSACTIONS</v>
          </cell>
          <cell r="C163" t="str">
            <v>N</v>
          </cell>
          <cell r="D163" t="str">
            <v>Year End</v>
          </cell>
          <cell r="E163" t="str">
            <v>Revenue</v>
          </cell>
        </row>
        <row r="164">
          <cell r="A164">
            <v>7000</v>
          </cell>
          <cell r="B164" t="str">
            <v>DEFERRED CHARGES               .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7005</v>
          </cell>
          <cell r="B165" t="str">
            <v>IMPAIRMENT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7110</v>
          </cell>
          <cell r="B166" t="str">
            <v>REPAYMENT                      .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7200</v>
          </cell>
          <cell r="B167" t="str">
            <v>INTEREST                       .</v>
          </cell>
          <cell r="C167" t="str">
            <v>N</v>
          </cell>
          <cell r="D167" t="str">
            <v>Repayment of Loans Outstanding</v>
          </cell>
          <cell r="E167" t="str">
            <v>Revenue</v>
          </cell>
        </row>
        <row r="168">
          <cell r="A168">
            <v>7600</v>
          </cell>
          <cell r="B168" t="str">
            <v>C.L.F. DEBT MANAGEMENT         .</v>
          </cell>
          <cell r="C168" t="str">
            <v>N</v>
          </cell>
          <cell r="D168" t="str">
            <v>Year End</v>
          </cell>
          <cell r="E168" t="str">
            <v>Revenue</v>
          </cell>
        </row>
        <row r="169">
          <cell r="A169">
            <v>7601</v>
          </cell>
          <cell r="B169" t="str">
            <v>MERSEYSIDE RESIDUAL DEBT FUND</v>
          </cell>
          <cell r="C169" t="str">
            <v>N</v>
          </cell>
          <cell r="D169" t="str">
            <v>Merseyside Residual Debt Fund</v>
          </cell>
          <cell r="E169" t="str">
            <v>Revenue</v>
          </cell>
        </row>
        <row r="170">
          <cell r="A170">
            <v>7700</v>
          </cell>
          <cell r="B170" t="str">
            <v>P.W.L.B.</v>
          </cell>
          <cell r="C170" t="str">
            <v>N</v>
          </cell>
          <cell r="D170" t="str">
            <v>Repayment of Loans Outstanding</v>
          </cell>
          <cell r="E170" t="str">
            <v>Revenue</v>
          </cell>
        </row>
        <row r="171">
          <cell r="A171">
            <v>7800</v>
          </cell>
          <cell r="B171" t="str">
            <v>GOVT GRANTS DEFERRED-DEF CHARGES</v>
          </cell>
          <cell r="C171" t="str">
            <v>N</v>
          </cell>
          <cell r="D171" t="str">
            <v>Year End</v>
          </cell>
          <cell r="E171" t="str">
            <v>Revenue</v>
          </cell>
        </row>
        <row r="172">
          <cell r="A172">
            <v>8195</v>
          </cell>
          <cell r="B172" t="str">
            <v>PROFESSIONAL FEES              .</v>
          </cell>
          <cell r="C172" t="str">
            <v>N</v>
          </cell>
          <cell r="D172" t="str">
            <v>Miscellaneous</v>
          </cell>
          <cell r="E172" t="str">
            <v>Revenue</v>
          </cell>
        </row>
        <row r="173">
          <cell r="A173">
            <v>8280</v>
          </cell>
          <cell r="B173" t="str">
            <v>TRADE TIPPING/COMMERCIAL WASTE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8310</v>
          </cell>
          <cell r="B174" t="str">
            <v>TENANT                         .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9000</v>
          </cell>
          <cell r="B175" t="str">
            <v>MANDATORY STUDENT AWARDS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9302</v>
          </cell>
          <cell r="B176" t="str">
            <v>WASTE DISPOSAL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9321</v>
          </cell>
          <cell r="B177" t="str">
            <v>OTHER CONTRIBUTIONS            .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9322</v>
          </cell>
          <cell r="B178" t="str">
            <v>PUPILS WITH STATEMENTS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9350</v>
          </cell>
          <cell r="B179" t="str">
            <v>RECEIPTS FROM OTHER FUNDS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9370</v>
          </cell>
          <cell r="B180" t="str">
            <v>CONTRACT REPAYMENT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9400</v>
          </cell>
          <cell r="B181" t="str">
            <v>INTEREST ON INVESTMENTS        .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9402</v>
          </cell>
          <cell r="B182" t="str">
            <v>INTEREST ON BALANCES   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9500</v>
          </cell>
          <cell r="B183" t="str">
            <v>CENTRAL RECHARGES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9510</v>
          </cell>
          <cell r="B184" t="str">
            <v>INTER DIVISIONAL PAYMENTS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9910</v>
          </cell>
          <cell r="B185" t="str">
            <v>GENERAL                  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>
            <v>10008496</v>
          </cell>
          <cell r="J2" t="str">
            <v xml:space="preserve">CENTRE 63                                                   </v>
          </cell>
          <cell r="K2">
            <v>42522</v>
          </cell>
          <cell r="R2" t="str">
            <v>PMEAY</v>
          </cell>
          <cell r="S2">
            <v>3703</v>
          </cell>
          <cell r="Z2">
            <v>7500</v>
          </cell>
          <cell r="AA2" t="str">
            <v>Jun201600053</v>
          </cell>
        </row>
        <row r="3">
          <cell r="B3">
            <v>10008510</v>
          </cell>
          <cell r="J3" t="str">
            <v xml:space="preserve">CHILDREN'S FOOD TRUST                                       </v>
          </cell>
          <cell r="K3">
            <v>42522</v>
          </cell>
          <cell r="R3" t="str">
            <v>PMEAG</v>
          </cell>
          <cell r="S3">
            <v>3703</v>
          </cell>
          <cell r="Z3">
            <v>25000</v>
          </cell>
          <cell r="AA3" t="str">
            <v>Jun201600036</v>
          </cell>
        </row>
        <row r="4">
          <cell r="B4">
            <v>10008498</v>
          </cell>
          <cell r="J4" t="str">
            <v xml:space="preserve">EMMAUS MERSEYSIDE                                           </v>
          </cell>
          <cell r="K4">
            <v>42522</v>
          </cell>
          <cell r="R4" t="str">
            <v>PMEAU</v>
          </cell>
          <cell r="S4">
            <v>3703</v>
          </cell>
          <cell r="Z4">
            <v>8000</v>
          </cell>
          <cell r="AA4" t="str">
            <v>Jun201600055</v>
          </cell>
        </row>
        <row r="5">
          <cell r="B5">
            <v>10008501</v>
          </cell>
          <cell r="J5" t="str">
            <v xml:space="preserve">FAITHS 4 CHANGE                                             </v>
          </cell>
          <cell r="K5">
            <v>42522</v>
          </cell>
          <cell r="R5" t="str">
            <v>PMEAP</v>
          </cell>
          <cell r="S5">
            <v>3703</v>
          </cell>
          <cell r="Z5">
            <v>21340</v>
          </cell>
          <cell r="AA5" t="str">
            <v>Jun201600034</v>
          </cell>
        </row>
        <row r="6">
          <cell r="B6">
            <v>10008500</v>
          </cell>
          <cell r="J6" t="str">
            <v xml:space="preserve">HONEY ROSE FOUNDATION                                       </v>
          </cell>
          <cell r="K6">
            <v>42522</v>
          </cell>
          <cell r="R6" t="str">
            <v>PMEAN</v>
          </cell>
          <cell r="S6">
            <v>3703</v>
          </cell>
          <cell r="Z6">
            <v>3000</v>
          </cell>
          <cell r="AA6" t="str">
            <v>Jun201600033</v>
          </cell>
        </row>
        <row r="7">
          <cell r="B7">
            <v>10008508</v>
          </cell>
          <cell r="J7" t="str">
            <v xml:space="preserve">NEIGHBOURHOOD SERVICES CO.LIMITED                           </v>
          </cell>
          <cell r="K7">
            <v>42522</v>
          </cell>
          <cell r="R7" t="str">
            <v>PMEAM</v>
          </cell>
          <cell r="S7">
            <v>3703</v>
          </cell>
          <cell r="Z7">
            <v>17350</v>
          </cell>
          <cell r="AA7" t="str">
            <v>Jun201600035</v>
          </cell>
        </row>
        <row r="8">
          <cell r="B8">
            <v>10008499</v>
          </cell>
          <cell r="J8" t="str">
            <v xml:space="preserve">SUSTRANS LIMITED                                            </v>
          </cell>
          <cell r="K8">
            <v>42522</v>
          </cell>
          <cell r="R8" t="str">
            <v>PMEAX</v>
          </cell>
          <cell r="S8">
            <v>3703</v>
          </cell>
          <cell r="Z8">
            <v>8000</v>
          </cell>
          <cell r="AA8" t="str">
            <v>Jun201600056</v>
          </cell>
        </row>
        <row r="9">
          <cell r="B9" t="str">
            <v>MP21604060005003</v>
          </cell>
          <cell r="J9" t="str">
            <v xml:space="preserve">WIRRAL BOROUGH COUNCIL                                      </v>
          </cell>
          <cell r="K9">
            <v>42522</v>
          </cell>
          <cell r="R9" t="str">
            <v>PHBAA</v>
          </cell>
          <cell r="S9">
            <v>1510</v>
          </cell>
          <cell r="Z9">
            <v>1106</v>
          </cell>
          <cell r="AA9" t="str">
            <v>Jun201600023</v>
          </cell>
        </row>
        <row r="10">
          <cell r="B10" t="str">
            <v>MP21604060004003</v>
          </cell>
          <cell r="J10" t="str">
            <v xml:space="preserve">WIRRAL BOROUGH COUNCIL                                      </v>
          </cell>
          <cell r="K10">
            <v>42522</v>
          </cell>
          <cell r="R10" t="str">
            <v>PHHAA</v>
          </cell>
          <cell r="S10">
            <v>1510</v>
          </cell>
          <cell r="Z10">
            <v>1193</v>
          </cell>
          <cell r="AA10" t="str">
            <v>Jun201600022</v>
          </cell>
        </row>
        <row r="11">
          <cell r="B11" t="str">
            <v>MP21603040006003</v>
          </cell>
          <cell r="J11" t="str">
            <v xml:space="preserve">WIRRAL BOROUGH COUNCIL                                      </v>
          </cell>
          <cell r="K11">
            <v>42522</v>
          </cell>
          <cell r="R11" t="str">
            <v>PHPAA</v>
          </cell>
          <cell r="S11">
            <v>1510</v>
          </cell>
          <cell r="Z11">
            <v>15283</v>
          </cell>
          <cell r="AA11" t="str">
            <v>Jun201600012</v>
          </cell>
        </row>
        <row r="12">
          <cell r="B12">
            <v>1075069</v>
          </cell>
          <cell r="J12" t="str">
            <v xml:space="preserve">SEFTON M.B.C                                                </v>
          </cell>
          <cell r="K12">
            <v>42523</v>
          </cell>
          <cell r="R12" t="str">
            <v>PMDAB</v>
          </cell>
          <cell r="S12">
            <v>3703</v>
          </cell>
          <cell r="Z12">
            <v>13936</v>
          </cell>
          <cell r="AA12" t="str">
            <v>Jun201600052</v>
          </cell>
        </row>
        <row r="13">
          <cell r="B13" t="str">
            <v xml:space="preserve">  UU-INV01566847</v>
          </cell>
          <cell r="J13" t="str">
            <v xml:space="preserve">UNITED UTILITIES WATER LTD                                  </v>
          </cell>
          <cell r="K13">
            <v>42523</v>
          </cell>
          <cell r="R13" t="str">
            <v>PLCHA</v>
          </cell>
          <cell r="S13">
            <v>1520</v>
          </cell>
          <cell r="Z13">
            <v>590.04</v>
          </cell>
          <cell r="AA13" t="str">
            <v>Jun201600025</v>
          </cell>
        </row>
        <row r="14">
          <cell r="B14" t="str">
            <v xml:space="preserve">  UU-INV01566860</v>
          </cell>
          <cell r="J14" t="str">
            <v xml:space="preserve">UNITED UTILITIES WATER LTD                                  </v>
          </cell>
          <cell r="K14">
            <v>42523</v>
          </cell>
          <cell r="R14" t="str">
            <v>PLBAA</v>
          </cell>
          <cell r="S14">
            <v>1520</v>
          </cell>
          <cell r="Z14">
            <v>12503.55</v>
          </cell>
          <cell r="AA14" t="str">
            <v>Jun201600026</v>
          </cell>
        </row>
        <row r="15">
          <cell r="B15">
            <v>10008515</v>
          </cell>
          <cell r="J15" t="str">
            <v xml:space="preserve">GRANBY TOXTETH DEVELOPMENTS TRUST                           </v>
          </cell>
          <cell r="K15">
            <v>42524</v>
          </cell>
          <cell r="R15" t="str">
            <v>PMEAK</v>
          </cell>
          <cell r="S15">
            <v>3703</v>
          </cell>
          <cell r="Z15">
            <v>8000</v>
          </cell>
          <cell r="AA15" t="str">
            <v>Jun201600058</v>
          </cell>
        </row>
        <row r="16">
          <cell r="B16">
            <v>10008497</v>
          </cell>
          <cell r="J16" t="str">
            <v xml:space="preserve">HALTON PLAY COUNCIL LIMITED                                 </v>
          </cell>
          <cell r="K16">
            <v>42524</v>
          </cell>
          <cell r="R16" t="str">
            <v>PMEAW</v>
          </cell>
          <cell r="S16">
            <v>3703</v>
          </cell>
          <cell r="Z16">
            <v>5000</v>
          </cell>
          <cell r="AA16" t="str">
            <v>Jun201600054</v>
          </cell>
        </row>
        <row r="17">
          <cell r="B17" t="str">
            <v>MP21603150048003</v>
          </cell>
          <cell r="J17" t="str">
            <v xml:space="preserve">LIVERPOOL CITY COUNCIL                                      </v>
          </cell>
          <cell r="K17">
            <v>42524</v>
          </cell>
          <cell r="R17" t="str">
            <v>PHIAA</v>
          </cell>
          <cell r="S17">
            <v>1510</v>
          </cell>
          <cell r="Z17">
            <v>1193</v>
          </cell>
          <cell r="AA17" t="str">
            <v>Jun201600013</v>
          </cell>
        </row>
        <row r="18">
          <cell r="B18" t="str">
            <v>MP21604080004003</v>
          </cell>
          <cell r="J18" t="str">
            <v xml:space="preserve">LIVERPOOL CITY COUNCIL                                      </v>
          </cell>
          <cell r="K18">
            <v>42524</v>
          </cell>
          <cell r="R18" t="str">
            <v>PCAAA</v>
          </cell>
          <cell r="S18">
            <v>1510</v>
          </cell>
          <cell r="Z18">
            <v>3131</v>
          </cell>
          <cell r="AA18" t="str">
            <v>Jun201600024</v>
          </cell>
        </row>
        <row r="19">
          <cell r="B19" t="str">
            <v>MP21603150049003</v>
          </cell>
          <cell r="J19" t="str">
            <v xml:space="preserve">LIVERPOOL CITY COUNCIL                                      </v>
          </cell>
          <cell r="K19">
            <v>42524</v>
          </cell>
          <cell r="R19" t="str">
            <v>PHTAA</v>
          </cell>
          <cell r="S19">
            <v>1510</v>
          </cell>
          <cell r="Z19">
            <v>3305</v>
          </cell>
          <cell r="AA19" t="str">
            <v>Jun201600059</v>
          </cell>
        </row>
        <row r="20">
          <cell r="B20" t="str">
            <v>MP21603150050003</v>
          </cell>
          <cell r="J20" t="str">
            <v xml:space="preserve">LIVERPOOL CITY COUNCIL                                      </v>
          </cell>
          <cell r="K20">
            <v>42524</v>
          </cell>
          <cell r="R20" t="str">
            <v>PHQAA</v>
          </cell>
          <cell r="S20">
            <v>1510</v>
          </cell>
          <cell r="Z20">
            <v>25099</v>
          </cell>
          <cell r="AA20" t="str">
            <v>Jun201600014</v>
          </cell>
        </row>
        <row r="21">
          <cell r="B21">
            <v>10008514</v>
          </cell>
          <cell r="J21" t="str">
            <v xml:space="preserve">LIVERPOOL GUILD OF STUDENTS                                 </v>
          </cell>
          <cell r="K21">
            <v>42524</v>
          </cell>
          <cell r="R21" t="str">
            <v>PMEAL</v>
          </cell>
          <cell r="S21">
            <v>3703</v>
          </cell>
          <cell r="Z21">
            <v>1230</v>
          </cell>
          <cell r="AA21" t="str">
            <v>Jun201600057</v>
          </cell>
        </row>
        <row r="22">
          <cell r="B22">
            <v>490280916</v>
          </cell>
          <cell r="J22" t="str">
            <v xml:space="preserve">WIRRAL BOROUGH COUNCIL                                      </v>
          </cell>
          <cell r="K22">
            <v>42524</v>
          </cell>
          <cell r="R22" t="str">
            <v>PCAAA</v>
          </cell>
          <cell r="S22">
            <v>932</v>
          </cell>
          <cell r="Z22">
            <v>1520.42</v>
          </cell>
          <cell r="AA22" t="str">
            <v>Jun201600007</v>
          </cell>
        </row>
        <row r="23">
          <cell r="B23" t="str">
            <v xml:space="preserve">      BINV000352</v>
          </cell>
          <cell r="J23" t="str">
            <v xml:space="preserve">BRITISH HEART FOUNDATION                                    </v>
          </cell>
          <cell r="K23">
            <v>42528</v>
          </cell>
          <cell r="R23" t="str">
            <v>PMHAH</v>
          </cell>
          <cell r="S23">
            <v>3910</v>
          </cell>
          <cell r="Z23">
            <v>1864.05</v>
          </cell>
          <cell r="AA23" t="str">
            <v>Jun201600038</v>
          </cell>
        </row>
        <row r="24">
          <cell r="B24" t="str">
            <v xml:space="preserve">   F4CF/F86/1610</v>
          </cell>
          <cell r="J24" t="str">
            <v xml:space="preserve">FAITHS 4 CHANGE                                             </v>
          </cell>
          <cell r="K24">
            <v>42528</v>
          </cell>
          <cell r="R24" t="str">
            <v>PMHAF</v>
          </cell>
          <cell r="S24">
            <v>3420</v>
          </cell>
          <cell r="Z24">
            <v>4000</v>
          </cell>
          <cell r="AA24" t="str">
            <v>Jun201600032</v>
          </cell>
        </row>
        <row r="25">
          <cell r="B25">
            <v>6147000212</v>
          </cell>
          <cell r="J25" t="str">
            <v xml:space="preserve">BARRACHD LIMITED                                            </v>
          </cell>
          <cell r="K25">
            <v>42530</v>
          </cell>
          <cell r="R25" t="str">
            <v>XPIAA</v>
          </cell>
          <cell r="S25">
            <v>2901</v>
          </cell>
          <cell r="Z25">
            <v>4000</v>
          </cell>
          <cell r="AA25" t="str">
            <v>Jun201600005</v>
          </cell>
        </row>
        <row r="26">
          <cell r="B26" t="str">
            <v xml:space="preserve">         MWDA034</v>
          </cell>
          <cell r="J26" t="str">
            <v xml:space="preserve">LEACHATE SOLUTIONS LIMITED                                  </v>
          </cell>
          <cell r="K26">
            <v>42530</v>
          </cell>
          <cell r="R26" t="str">
            <v>PLCAA</v>
          </cell>
          <cell r="S26">
            <v>1601</v>
          </cell>
          <cell r="Z26">
            <v>3812.5</v>
          </cell>
          <cell r="AA26" t="str">
            <v>Jun201600028</v>
          </cell>
        </row>
        <row r="27">
          <cell r="B27" t="str">
            <v xml:space="preserve">     X1901591255</v>
          </cell>
          <cell r="J27" t="str">
            <v xml:space="preserve">LIVERPOOL CITY COUNCIL                                      </v>
          </cell>
          <cell r="K27">
            <v>42530</v>
          </cell>
          <cell r="R27" t="str">
            <v>PJBAA</v>
          </cell>
          <cell r="S27">
            <v>4402</v>
          </cell>
          <cell r="Z27">
            <v>78913.570000000007</v>
          </cell>
          <cell r="AA27" t="str">
            <v>Jun201600049</v>
          </cell>
        </row>
        <row r="28">
          <cell r="B28">
            <v>1083130</v>
          </cell>
          <cell r="J28" t="str">
            <v xml:space="preserve">SEFTON M.B.C                                                </v>
          </cell>
          <cell r="K28">
            <v>42530</v>
          </cell>
          <cell r="R28" t="str">
            <v>PJDAA</v>
          </cell>
          <cell r="S28">
            <v>4402</v>
          </cell>
          <cell r="Z28">
            <v>63509.93</v>
          </cell>
          <cell r="AA28" t="str">
            <v>Jun201600041</v>
          </cell>
        </row>
        <row r="29">
          <cell r="B29">
            <v>1083131</v>
          </cell>
          <cell r="J29" t="str">
            <v xml:space="preserve">SEFTON M.B.C                                                </v>
          </cell>
          <cell r="K29">
            <v>42530</v>
          </cell>
          <cell r="R29" t="str">
            <v>PJDAA</v>
          </cell>
          <cell r="S29">
            <v>4402</v>
          </cell>
          <cell r="Z29">
            <v>176762.05</v>
          </cell>
          <cell r="AA29" t="str">
            <v>Jun201600042</v>
          </cell>
        </row>
        <row r="30">
          <cell r="B30">
            <v>490281034</v>
          </cell>
          <cell r="J30" t="str">
            <v xml:space="preserve">WIRRAL BOROUGH COUNCIL                                      </v>
          </cell>
          <cell r="K30">
            <v>42530</v>
          </cell>
          <cell r="R30" t="str">
            <v>PJFAA</v>
          </cell>
          <cell r="S30">
            <v>4402</v>
          </cell>
          <cell r="Z30">
            <v>103024.6</v>
          </cell>
          <cell r="AA30" t="str">
            <v>Jun201600048</v>
          </cell>
        </row>
        <row r="31">
          <cell r="B31" t="str">
            <v>MP21603170013003</v>
          </cell>
          <cell r="J31" t="str">
            <v xml:space="preserve">SEFTON M.B.C                                                </v>
          </cell>
          <cell r="K31">
            <v>42531</v>
          </cell>
          <cell r="R31" t="str">
            <v>PHLAA</v>
          </cell>
          <cell r="S31">
            <v>1510</v>
          </cell>
          <cell r="Z31">
            <v>4125</v>
          </cell>
          <cell r="AA31" t="str">
            <v>Jun201600017</v>
          </cell>
        </row>
        <row r="32">
          <cell r="B32" t="str">
            <v xml:space="preserve">       OPI001291</v>
          </cell>
          <cell r="J32" t="str">
            <v xml:space="preserve">VEOLIA ES MERSEYSIDE &amp; HALTON LIMITED                       </v>
          </cell>
          <cell r="K32">
            <v>42531</v>
          </cell>
          <cell r="R32" t="str">
            <v>PPABA</v>
          </cell>
          <cell r="S32">
            <v>4400</v>
          </cell>
          <cell r="Z32">
            <v>1652390.2</v>
          </cell>
          <cell r="AA32" t="str">
            <v>Jun201600043</v>
          </cell>
        </row>
        <row r="33">
          <cell r="B33">
            <v>490281204</v>
          </cell>
          <cell r="J33" t="str">
            <v xml:space="preserve">WIRRAL BOROUGH COUNCIL                                      </v>
          </cell>
          <cell r="K33">
            <v>42534</v>
          </cell>
          <cell r="R33" t="str">
            <v>PCAAA</v>
          </cell>
          <cell r="S33">
            <v>932</v>
          </cell>
          <cell r="Z33">
            <v>1520.42</v>
          </cell>
          <cell r="AA33" t="str">
            <v>Jun201600008</v>
          </cell>
        </row>
        <row r="34">
          <cell r="B34">
            <v>982096618</v>
          </cell>
          <cell r="J34" t="str">
            <v xml:space="preserve">BRITISH GAS BUSINESS                                        </v>
          </cell>
          <cell r="K34">
            <v>42535</v>
          </cell>
          <cell r="R34" t="str">
            <v>PLCHA</v>
          </cell>
          <cell r="S34">
            <v>1420</v>
          </cell>
          <cell r="Z34">
            <v>2618.7800000000002</v>
          </cell>
          <cell r="AA34" t="str">
            <v>Jun201600010</v>
          </cell>
        </row>
        <row r="35">
          <cell r="B35">
            <v>91489906</v>
          </cell>
          <cell r="J35" t="str">
            <v xml:space="preserve">EVERSHEDS LLP                                               </v>
          </cell>
          <cell r="K35">
            <v>42535</v>
          </cell>
          <cell r="R35" t="str">
            <v>XPRSB</v>
          </cell>
          <cell r="S35">
            <v>5510</v>
          </cell>
          <cell r="Z35">
            <v>1245</v>
          </cell>
          <cell r="AA35" t="str">
            <v>Jun201600003</v>
          </cell>
        </row>
        <row r="36">
          <cell r="B36">
            <v>122</v>
          </cell>
          <cell r="J36" t="str">
            <v xml:space="preserve">MERSEY WASTE HOLDINGS LTD                                   </v>
          </cell>
          <cell r="K36">
            <v>42535</v>
          </cell>
          <cell r="R36" t="str">
            <v>PRAAA</v>
          </cell>
          <cell r="S36">
            <v>4400</v>
          </cell>
          <cell r="Z36">
            <v>3656185.9</v>
          </cell>
          <cell r="AA36" t="str">
            <v>Jun201600040</v>
          </cell>
        </row>
        <row r="37">
          <cell r="B37" t="str">
            <v xml:space="preserve">     MKT.LOAN 23</v>
          </cell>
          <cell r="J37" t="str">
            <v xml:space="preserve">BARCLAYS BANK PLC                                           </v>
          </cell>
          <cell r="K37">
            <v>42536</v>
          </cell>
          <cell r="R37" t="str">
            <v>PKDAA</v>
          </cell>
          <cell r="S37">
            <v>7700</v>
          </cell>
          <cell r="Z37">
            <v>40209.86</v>
          </cell>
          <cell r="AA37" t="str">
            <v>Jun201600050</v>
          </cell>
        </row>
        <row r="38">
          <cell r="B38" t="str">
            <v xml:space="preserve">       OPI001293</v>
          </cell>
          <cell r="J38" t="str">
            <v xml:space="preserve">VEOLIA ES MERSEYSIDE &amp; HALTON LIMITED                       </v>
          </cell>
          <cell r="K38">
            <v>42536</v>
          </cell>
          <cell r="R38" t="str">
            <v>PPAAA</v>
          </cell>
          <cell r="S38">
            <v>4400</v>
          </cell>
          <cell r="Z38">
            <v>1232103.96</v>
          </cell>
          <cell r="AA38" t="str">
            <v>Jun201600044</v>
          </cell>
        </row>
        <row r="39">
          <cell r="B39">
            <v>5569510000000000</v>
          </cell>
          <cell r="J39" t="str">
            <v xml:space="preserve">NATWEST ONECARD                                             </v>
          </cell>
          <cell r="K39">
            <v>42538</v>
          </cell>
          <cell r="R39" t="str">
            <v>YPBDW</v>
          </cell>
          <cell r="S39">
            <v>0</v>
          </cell>
          <cell r="Z39">
            <v>687.83</v>
          </cell>
          <cell r="AA39" t="str">
            <v>Jun201600006</v>
          </cell>
        </row>
        <row r="40">
          <cell r="B40">
            <v>104224345</v>
          </cell>
          <cell r="J40" t="str">
            <v xml:space="preserve">SCOTTISH POWER PLC                                          </v>
          </cell>
          <cell r="K40">
            <v>42538</v>
          </cell>
          <cell r="R40" t="str">
            <v>PLBAA</v>
          </cell>
          <cell r="S40">
            <v>1420</v>
          </cell>
          <cell r="Z40">
            <v>1182.6400000000001</v>
          </cell>
          <cell r="AA40" t="str">
            <v>Jun201600009</v>
          </cell>
        </row>
        <row r="41">
          <cell r="B41">
            <v>91489840</v>
          </cell>
          <cell r="J41" t="str">
            <v xml:space="preserve">EVERSHEDS LLP                                               </v>
          </cell>
          <cell r="K41">
            <v>42541</v>
          </cell>
          <cell r="R41" t="str">
            <v>XPRXA</v>
          </cell>
          <cell r="S41">
            <v>5510</v>
          </cell>
          <cell r="Z41">
            <v>2832</v>
          </cell>
          <cell r="AA41" t="str">
            <v>Jun201600002</v>
          </cell>
        </row>
        <row r="42">
          <cell r="B42" t="str">
            <v xml:space="preserve">       SD2203128</v>
          </cell>
          <cell r="J42" t="str">
            <v xml:space="preserve">KNOWSLEY MBC                                                </v>
          </cell>
          <cell r="K42">
            <v>42541</v>
          </cell>
          <cell r="R42" t="str">
            <v>PJCAA</v>
          </cell>
          <cell r="S42">
            <v>4402</v>
          </cell>
          <cell r="Z42">
            <v>33703.32</v>
          </cell>
          <cell r="AA42" t="str">
            <v>Jun201600046</v>
          </cell>
        </row>
        <row r="43">
          <cell r="B43">
            <v>504404</v>
          </cell>
          <cell r="J43" t="str">
            <v xml:space="preserve">POTTER LOGISTICS                                            </v>
          </cell>
          <cell r="K43">
            <v>42541</v>
          </cell>
          <cell r="R43" t="str">
            <v>PMHAA</v>
          </cell>
          <cell r="S43">
            <v>1500</v>
          </cell>
          <cell r="Z43">
            <v>3377.5</v>
          </cell>
          <cell r="AA43" t="str">
            <v>Jun201600051</v>
          </cell>
        </row>
        <row r="44">
          <cell r="B44" t="str">
            <v xml:space="preserve">       OPI001294</v>
          </cell>
          <cell r="J44" t="str">
            <v xml:space="preserve">VEOLIA ES MERSEYSIDE &amp; HALTON LIMITED                       </v>
          </cell>
          <cell r="K44">
            <v>42541</v>
          </cell>
          <cell r="R44" t="str">
            <v>PPABA</v>
          </cell>
          <cell r="S44">
            <v>4400</v>
          </cell>
          <cell r="Z44">
            <v>795902.17</v>
          </cell>
          <cell r="AA44" t="str">
            <v>Jun201600045</v>
          </cell>
        </row>
        <row r="45">
          <cell r="B45" t="str">
            <v xml:space="preserve">       SD2203144</v>
          </cell>
          <cell r="J45" t="str">
            <v xml:space="preserve">KNOWSLEY MBC                                                </v>
          </cell>
          <cell r="K45">
            <v>42542</v>
          </cell>
          <cell r="R45" t="str">
            <v>PJCAA</v>
          </cell>
          <cell r="S45">
            <v>4402</v>
          </cell>
          <cell r="Z45">
            <v>35309.07</v>
          </cell>
          <cell r="AA45" t="str">
            <v>Jun201600047</v>
          </cell>
        </row>
        <row r="46">
          <cell r="B46">
            <v>2662</v>
          </cell>
          <cell r="J46" t="str">
            <v xml:space="preserve">MARVEL AT EVERYTHING LIMITED                                </v>
          </cell>
          <cell r="K46">
            <v>42542</v>
          </cell>
          <cell r="R46" t="str">
            <v>PMHAF</v>
          </cell>
          <cell r="S46">
            <v>3910</v>
          </cell>
          <cell r="Z46">
            <v>2150</v>
          </cell>
          <cell r="AA46" t="str">
            <v>Jun201600037</v>
          </cell>
        </row>
        <row r="47">
          <cell r="B47" t="str">
            <v xml:space="preserve">       OPM164139</v>
          </cell>
          <cell r="J47" t="str">
            <v xml:space="preserve">SPECIALIST COMPUTER CENTRES PLC                             </v>
          </cell>
          <cell r="K47">
            <v>42542</v>
          </cell>
          <cell r="R47" t="str">
            <v>XPIAA</v>
          </cell>
          <cell r="S47">
            <v>2901</v>
          </cell>
          <cell r="Z47">
            <v>3357.9</v>
          </cell>
          <cell r="AA47" t="str">
            <v>Jun201600004</v>
          </cell>
        </row>
        <row r="48">
          <cell r="B48" t="str">
            <v xml:space="preserve">     BINV000352A</v>
          </cell>
          <cell r="J48" t="str">
            <v xml:space="preserve">BRITISH HEART FOUNDATION                                    </v>
          </cell>
          <cell r="K48">
            <v>42543</v>
          </cell>
          <cell r="R48" t="str">
            <v>PMHAH</v>
          </cell>
          <cell r="S48">
            <v>3910</v>
          </cell>
          <cell r="Z48">
            <v>2223.6</v>
          </cell>
          <cell r="AA48" t="str">
            <v>Jun201600039</v>
          </cell>
        </row>
        <row r="49">
          <cell r="B49">
            <v>10822</v>
          </cell>
          <cell r="J49" t="str">
            <v xml:space="preserve">NORTH WEST EMPLOYERS                                        </v>
          </cell>
          <cell r="K49">
            <v>42545</v>
          </cell>
          <cell r="R49" t="str">
            <v>PCAAA</v>
          </cell>
          <cell r="S49">
            <v>3420</v>
          </cell>
          <cell r="Z49">
            <v>2902.96</v>
          </cell>
          <cell r="AA49" t="str">
            <v>Jun201600031</v>
          </cell>
        </row>
        <row r="50">
          <cell r="B50">
            <v>15963</v>
          </cell>
          <cell r="J50" t="str">
            <v xml:space="preserve">A &amp; J AQUA JET LTD                                          </v>
          </cell>
          <cell r="K50">
            <v>42548</v>
          </cell>
          <cell r="R50" t="str">
            <v>PLCFA</v>
          </cell>
          <cell r="S50">
            <v>1601</v>
          </cell>
          <cell r="Z50">
            <v>850</v>
          </cell>
          <cell r="AA50" t="str">
            <v>Jun201600027</v>
          </cell>
        </row>
        <row r="51">
          <cell r="B51">
            <v>4469</v>
          </cell>
          <cell r="J51" t="str">
            <v xml:space="preserve">CHEMTEST LTD                                                </v>
          </cell>
          <cell r="K51">
            <v>42548</v>
          </cell>
          <cell r="R51" t="str">
            <v>PLCAB</v>
          </cell>
          <cell r="S51">
            <v>3424</v>
          </cell>
          <cell r="Z51">
            <v>2099</v>
          </cell>
          <cell r="AA51" t="str">
            <v>Jun201600001</v>
          </cell>
        </row>
        <row r="52">
          <cell r="B52" t="str">
            <v xml:space="preserve">   SINE/00020344</v>
          </cell>
          <cell r="J52" t="str">
            <v xml:space="preserve">MERSEYTRAVEL                                                </v>
          </cell>
          <cell r="K52">
            <v>42548</v>
          </cell>
          <cell r="R52" t="str">
            <v>PCAAA</v>
          </cell>
          <cell r="S52">
            <v>3500</v>
          </cell>
          <cell r="Z52">
            <v>3473.76</v>
          </cell>
          <cell r="AA52" t="str">
            <v>Jun201600030</v>
          </cell>
        </row>
        <row r="53">
          <cell r="B53" t="str">
            <v xml:space="preserve">   SINE/00020350</v>
          </cell>
          <cell r="J53" t="str">
            <v xml:space="preserve">MERSEYTRAVEL                                                </v>
          </cell>
          <cell r="K53">
            <v>42548</v>
          </cell>
          <cell r="R53" t="str">
            <v>PCAAA</v>
          </cell>
          <cell r="S53">
            <v>1500</v>
          </cell>
          <cell r="Z53">
            <v>4532.6000000000004</v>
          </cell>
          <cell r="AA53" t="str">
            <v>Jun201600011</v>
          </cell>
        </row>
        <row r="54">
          <cell r="B54" t="str">
            <v xml:space="preserve">   SINE/00020351</v>
          </cell>
          <cell r="J54" t="str">
            <v xml:space="preserve">MERSEYTRAVEL                                                </v>
          </cell>
          <cell r="K54">
            <v>42548</v>
          </cell>
          <cell r="R54" t="str">
            <v>PCAAA</v>
          </cell>
          <cell r="S54">
            <v>2600</v>
          </cell>
          <cell r="Z54">
            <v>5726</v>
          </cell>
          <cell r="AA54" t="str">
            <v>Jun201600029</v>
          </cell>
        </row>
        <row r="55">
          <cell r="B55" t="str">
            <v>MP21604010175004</v>
          </cell>
          <cell r="J55" t="str">
            <v xml:space="preserve">KNOWSLEY MBC                                                </v>
          </cell>
          <cell r="K55">
            <v>42549</v>
          </cell>
          <cell r="R55" t="str">
            <v>PHSAA</v>
          </cell>
          <cell r="S55">
            <v>1510</v>
          </cell>
          <cell r="Z55">
            <v>3131</v>
          </cell>
          <cell r="AA55" t="str">
            <v>Jun201600020</v>
          </cell>
        </row>
        <row r="56">
          <cell r="B56" t="str">
            <v>MP21604010160004</v>
          </cell>
          <cell r="J56" t="str">
            <v xml:space="preserve">KNOWSLEY MBC                                                </v>
          </cell>
          <cell r="K56">
            <v>42549</v>
          </cell>
          <cell r="R56" t="str">
            <v>PHMAA</v>
          </cell>
          <cell r="S56">
            <v>1510</v>
          </cell>
          <cell r="Z56">
            <v>3628</v>
          </cell>
          <cell r="AA56" t="str">
            <v>Jun201600019</v>
          </cell>
        </row>
        <row r="57">
          <cell r="B57" t="str">
            <v>MP21604010159004</v>
          </cell>
          <cell r="J57" t="str">
            <v xml:space="preserve">KNOWSLEY MBC                                                </v>
          </cell>
          <cell r="K57">
            <v>42549</v>
          </cell>
          <cell r="R57" t="str">
            <v>PHNAA</v>
          </cell>
          <cell r="S57">
            <v>1510</v>
          </cell>
          <cell r="Z57">
            <v>6163</v>
          </cell>
          <cell r="AA57" t="str">
            <v>Jun201600018</v>
          </cell>
        </row>
        <row r="58">
          <cell r="B58" t="str">
            <v>MP21603170005004</v>
          </cell>
          <cell r="J58" t="str">
            <v xml:space="preserve">SEFTON M.B.C                                                </v>
          </cell>
          <cell r="K58">
            <v>42549</v>
          </cell>
          <cell r="R58" t="str">
            <v>PHJAA</v>
          </cell>
          <cell r="S58">
            <v>1510</v>
          </cell>
          <cell r="Z58">
            <v>1044</v>
          </cell>
          <cell r="AA58" t="str">
            <v>Jun201600015</v>
          </cell>
        </row>
        <row r="59">
          <cell r="B59" t="str">
            <v>MP21604020004004</v>
          </cell>
          <cell r="J59" t="str">
            <v xml:space="preserve">SEFTON M.B.C                                                </v>
          </cell>
          <cell r="K59">
            <v>42549</v>
          </cell>
          <cell r="R59" t="str">
            <v>PHKAA</v>
          </cell>
          <cell r="S59">
            <v>1510</v>
          </cell>
          <cell r="Z59">
            <v>2609</v>
          </cell>
          <cell r="AA59" t="str">
            <v>Jun201600021</v>
          </cell>
        </row>
        <row r="60">
          <cell r="B60" t="str">
            <v>MP21603170006004</v>
          </cell>
          <cell r="J60" t="str">
            <v xml:space="preserve">SEFTON M.B.C                                                </v>
          </cell>
          <cell r="K60">
            <v>42549</v>
          </cell>
          <cell r="R60" t="str">
            <v>PHOAA</v>
          </cell>
          <cell r="S60">
            <v>1510</v>
          </cell>
          <cell r="Z60">
            <v>4871</v>
          </cell>
          <cell r="AA60" t="str">
            <v>Jun201600016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  <sheetName val="Sheet1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E2"/>
          <cell r="F2"/>
          <cell r="G2"/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Paula Pocock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Paula Pocock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Paula Pocock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Paula Pocock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Paula Pocock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Paula Pocock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Paula Pocock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Paula Pocock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Paula Pocock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Paula Pocock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Neil Spencer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Neil Spencer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Neil Spencer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Neil Spencer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Neil Spencer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Gary Taylor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Gary Taylor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Gary Taylor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Gary Taylor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Gary Taylor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Gary Taylor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Gary Taylor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Gary Taylor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Gary Taylor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Gary Taylor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Stuart Donaldson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Stuart Donaldson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Stuart Donaldson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Stuart Donaldson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Stuart Donaldson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Stuart Donaldson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Stuart Donaldson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Stuart Donaldson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Stuart Donaldson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Stuart Donaldson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Stuart Donaldson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Stuart Donaldson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Stuart Donaldson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Stuart Donaldson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Stuart Donaldson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Stuart Donaldson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Stuart Donaldson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Stuart Donaldson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Stuart Donaldson</v>
          </cell>
        </row>
        <row r="95">
          <cell r="A95" t="str">
            <v>PMEAW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UC Crew</v>
          </cell>
          <cell r="F95" t="str">
            <v>GENERAL</v>
          </cell>
          <cell r="G95" t="str">
            <v>GENERAL</v>
          </cell>
          <cell r="H95" t="str">
            <v>Stuart Donaldson</v>
          </cell>
        </row>
        <row r="96">
          <cell r="A96" t="str">
            <v>PMEAX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Kensington Vision CIC</v>
          </cell>
          <cell r="F96" t="str">
            <v>GENERAL</v>
          </cell>
          <cell r="G96" t="str">
            <v>GENERAL</v>
          </cell>
          <cell r="H96" t="str">
            <v>Stuart Donaldson</v>
          </cell>
        </row>
        <row r="97">
          <cell r="A97" t="str">
            <v>PMEAY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Legh Vale Primary School</v>
          </cell>
          <cell r="F97" t="str">
            <v>GENERAL</v>
          </cell>
          <cell r="G97" t="str">
            <v>GENERAL</v>
          </cell>
          <cell r="H97" t="str">
            <v>Stuart Donaldson</v>
          </cell>
        </row>
        <row r="98">
          <cell r="A98" t="str">
            <v>PMEAZ</v>
          </cell>
          <cell r="B98" t="str">
            <v>JMWMS</v>
          </cell>
          <cell r="C98" t="str">
            <v>N</v>
          </cell>
          <cell r="D98" t="str">
            <v>Community Fund</v>
          </cell>
          <cell r="E98" t="str">
            <v>Fire Support Network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PMFAA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STAKEHOLDER ENGAGEMENT DEV.</v>
          </cell>
          <cell r="F99" t="str">
            <v>GENERAL</v>
          </cell>
          <cell r="G99" t="str">
            <v>GENERAL</v>
          </cell>
          <cell r="H99" t="str">
            <v>Stuart Donaldson</v>
          </cell>
        </row>
        <row r="100">
          <cell r="A100" t="str">
            <v>PMGAA</v>
          </cell>
          <cell r="B100" t="str">
            <v>JMWMS</v>
          </cell>
          <cell r="C100" t="str">
            <v>N</v>
          </cell>
          <cell r="D100" t="str">
            <v>Joint Municipal Waste Strategy</v>
          </cell>
          <cell r="E100" t="str">
            <v>POLICY AND RESEARCH</v>
          </cell>
          <cell r="F100" t="str">
            <v>RESEARCH &amp; DEVELOPMENT</v>
          </cell>
          <cell r="G100" t="str">
            <v>GENERAL</v>
          </cell>
          <cell r="H100" t="str">
            <v>Stuart Donaldson</v>
          </cell>
        </row>
        <row r="101">
          <cell r="A101" t="str">
            <v>PMHAA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</v>
          </cell>
          <cell r="F101" t="str">
            <v>GENERAL</v>
          </cell>
          <cell r="G101" t="str">
            <v>GENERAL</v>
          </cell>
          <cell r="H101" t="str">
            <v>Stuart Donaldson</v>
          </cell>
        </row>
        <row r="102">
          <cell r="A102" t="str">
            <v>PMHAB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EDUCATION</v>
          </cell>
          <cell r="F102" t="str">
            <v>GENERAL</v>
          </cell>
          <cell r="G102" t="str">
            <v>GENERAL</v>
          </cell>
          <cell r="H102" t="str">
            <v>Stuart Donaldson</v>
          </cell>
        </row>
        <row r="103">
          <cell r="A103" t="str">
            <v>PMHAC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- HOME COMPOSTING</v>
          </cell>
          <cell r="F103" t="str">
            <v>GENERAL</v>
          </cell>
          <cell r="G103" t="str">
            <v>GENERAL</v>
          </cell>
          <cell r="H103" t="str">
            <v>Stuart Donaldson</v>
          </cell>
        </row>
        <row r="104">
          <cell r="A104" t="str">
            <v>PMHAD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>WASTE PREVENTION JUNK MAIL</v>
          </cell>
          <cell r="F104" t="str">
            <v>GENERAL</v>
          </cell>
          <cell r="G104" t="str">
            <v>GENERAL</v>
          </cell>
          <cell r="H104" t="str">
            <v>Stuart Donaldson</v>
          </cell>
        </row>
        <row r="105">
          <cell r="A105" t="str">
            <v>PMHAE</v>
          </cell>
          <cell r="B105" t="str">
            <v>JMWMS</v>
          </cell>
          <cell r="C105" t="str">
            <v>N</v>
          </cell>
          <cell r="D105" t="str">
            <v>Waste Prevention</v>
          </cell>
          <cell r="E105" t="str">
            <v xml:space="preserve">WASTE PREVENTION RESEARCH </v>
          </cell>
          <cell r="F105" t="str">
            <v>GENERAL</v>
          </cell>
          <cell r="G105" t="str">
            <v>GENERAL</v>
          </cell>
          <cell r="H105" t="str">
            <v>Stuart Donaldson</v>
          </cell>
        </row>
        <row r="106">
          <cell r="A106" t="str">
            <v>PMHAF</v>
          </cell>
          <cell r="B106" t="str">
            <v>JMWMS</v>
          </cell>
          <cell r="C106" t="str">
            <v>N</v>
          </cell>
          <cell r="D106" t="str">
            <v>Love Food Hate Waste Campaign</v>
          </cell>
          <cell r="E106" t="str">
            <v>LOVE FOOD HATE WASTE</v>
          </cell>
          <cell r="F106" t="str">
            <v>GENERAL</v>
          </cell>
          <cell r="G106" t="str">
            <v>GENERAL</v>
          </cell>
          <cell r="H106" t="str">
            <v>Stuart Donaldson</v>
          </cell>
        </row>
        <row r="107">
          <cell r="A107" t="str">
            <v>PMHAH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TEXTILES</v>
          </cell>
          <cell r="F107" t="str">
            <v>GENERAL</v>
          </cell>
          <cell r="G107" t="str">
            <v>GENERAL</v>
          </cell>
          <cell r="H107" t="str">
            <v>Stuart Donaldson</v>
          </cell>
        </row>
        <row r="108">
          <cell r="A108" t="str">
            <v>PMHAJ</v>
          </cell>
          <cell r="B108" t="str">
            <v>JMWMS</v>
          </cell>
          <cell r="C108" t="str">
            <v>N</v>
          </cell>
          <cell r="D108" t="str">
            <v>Waste Prevention</v>
          </cell>
          <cell r="E108" t="str">
            <v>WASTE PREVENTION PROJECTS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PMJAA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STRATEGY UPDATE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PMKAA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SUSTAINABLE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PMLAA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PARTNERSHIP DEVELOPMENT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PMMAA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Strategy European Funding (General)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PMMAB</v>
          </cell>
          <cell r="B113" t="str">
            <v>JMWMS</v>
          </cell>
          <cell r="C113" t="str">
            <v>N</v>
          </cell>
          <cell r="D113" t="str">
            <v>Joint Municipal Waste Strategy</v>
          </cell>
          <cell r="E113" t="str">
            <v>WasteCoSmart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PMNAA</v>
          </cell>
          <cell r="B114" t="str">
            <v>JMWMS</v>
          </cell>
          <cell r="C114" t="str">
            <v>N</v>
          </cell>
          <cell r="D114" t="str">
            <v>Re-use Scheme</v>
          </cell>
          <cell r="E114" t="str">
            <v>Projects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PMNAB</v>
          </cell>
          <cell r="B115" t="str">
            <v>JMWMS</v>
          </cell>
          <cell r="C115" t="str">
            <v>N</v>
          </cell>
          <cell r="D115" t="str">
            <v>Re-use Scheme</v>
          </cell>
          <cell r="E115" t="str">
            <v>Re-use Projects</v>
          </cell>
          <cell r="F115" t="str">
            <v>GENERAL</v>
          </cell>
          <cell r="G115" t="str">
            <v>GENERAL</v>
          </cell>
          <cell r="H115" t="str">
            <v>Stuart Donaldson</v>
          </cell>
        </row>
        <row r="116">
          <cell r="A116" t="str">
            <v>PNAAA</v>
          </cell>
          <cell r="B116" t="str">
            <v>JMWMS</v>
          </cell>
          <cell r="C116" t="str">
            <v>N</v>
          </cell>
          <cell r="D116" t="str">
            <v>Joint Municipal Waste Strategy</v>
          </cell>
          <cell r="E116" t="str">
            <v>ENVIROLINK</v>
          </cell>
          <cell r="F116" t="str">
            <v>GENERAL</v>
          </cell>
          <cell r="G116" t="str">
            <v>GENERAL</v>
          </cell>
          <cell r="H116" t="str">
            <v>Stuart Donaldson</v>
          </cell>
        </row>
        <row r="117">
          <cell r="A117" t="str">
            <v>PPAAA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SERVICE FEE</v>
          </cell>
          <cell r="G117" t="str">
            <v>GENERAL</v>
          </cell>
          <cell r="H117" t="str">
            <v>Gary Taylor</v>
          </cell>
        </row>
        <row r="118">
          <cell r="A118" t="str">
            <v>PPABA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TONNAGE PAYMENTS</v>
          </cell>
          <cell r="G118" t="str">
            <v>GENERAL</v>
          </cell>
          <cell r="H118" t="str">
            <v>Gary Taylor</v>
          </cell>
        </row>
        <row r="119">
          <cell r="A119" t="str">
            <v>PPACA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TONNAGE ADJUSTMENT PAYMENTS</v>
          </cell>
          <cell r="G119" t="str">
            <v>GENERAL</v>
          </cell>
          <cell r="H119" t="str">
            <v>Gary Taylor</v>
          </cell>
        </row>
        <row r="120">
          <cell r="A120" t="str">
            <v>PPADA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KITCHEN WASTE TON PAYMENTS</v>
          </cell>
          <cell r="G120" t="str">
            <v>GENERAL</v>
          </cell>
          <cell r="H120" t="str">
            <v>Gary Taylor</v>
          </cell>
        </row>
        <row r="121">
          <cell r="A121" t="str">
            <v>PPAFA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MONTHLY TRANSPORT PAYMENTS</v>
          </cell>
          <cell r="G121" t="str">
            <v>GENERAL</v>
          </cell>
          <cell r="H121" t="str">
            <v>Gary Taylor</v>
          </cell>
        </row>
        <row r="122">
          <cell r="A122" t="str">
            <v>PPAGA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DAYWORK PAYMENTS</v>
          </cell>
          <cell r="G122" t="str">
            <v>GENERAL</v>
          </cell>
          <cell r="H122" t="str">
            <v>Gary Taylor</v>
          </cell>
        </row>
        <row r="123">
          <cell r="A123" t="str">
            <v>PPAIA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PERFORMANCE ADJUSTMENTS</v>
          </cell>
          <cell r="G123" t="str">
            <v>GENERAL</v>
          </cell>
          <cell r="H123" t="str">
            <v>Gary Taylor</v>
          </cell>
        </row>
        <row r="124">
          <cell r="A124" t="str">
            <v>PPAJA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MWDA</v>
          </cell>
          <cell r="F124" t="str">
            <v>INCOME</v>
          </cell>
          <cell r="G124" t="str">
            <v>GENERAL</v>
          </cell>
          <cell r="H124" t="str">
            <v>Gary Taylor</v>
          </cell>
        </row>
        <row r="125">
          <cell r="A125" t="str">
            <v>PPAKA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MWDA</v>
          </cell>
          <cell r="F125" t="str">
            <v>MONTHLY ADJUSTMENTS</v>
          </cell>
          <cell r="G125" t="str">
            <v>GENERAL</v>
          </cell>
          <cell r="H125" t="str">
            <v>Gary Taylor</v>
          </cell>
        </row>
        <row r="126">
          <cell r="A126" t="str">
            <v>PPBAA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SERVICE FEE</v>
          </cell>
          <cell r="G126" t="str">
            <v>GENERAL</v>
          </cell>
          <cell r="H126" t="str">
            <v>Gary Taylor</v>
          </cell>
        </row>
        <row r="127">
          <cell r="A127" t="str">
            <v>PPBBA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TONNAGE PAYMENTS</v>
          </cell>
          <cell r="G127" t="str">
            <v>GENERAL</v>
          </cell>
          <cell r="H127" t="str">
            <v>Gary Taylor</v>
          </cell>
        </row>
        <row r="128">
          <cell r="A128" t="str">
            <v>PPBFA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HALTON</v>
          </cell>
          <cell r="F128" t="str">
            <v>MONTHLY TRANSPORT PAYMENTS</v>
          </cell>
          <cell r="G128" t="str">
            <v>GENERAL</v>
          </cell>
          <cell r="H128" t="str">
            <v>Gary Taylor</v>
          </cell>
        </row>
        <row r="129">
          <cell r="A129" t="str">
            <v>PPBJA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HALTON</v>
          </cell>
          <cell r="F129" t="str">
            <v>INCOME</v>
          </cell>
          <cell r="G129" t="str">
            <v>GENERAL</v>
          </cell>
          <cell r="H129" t="str">
            <v>Gary Taylor</v>
          </cell>
        </row>
        <row r="130">
          <cell r="A130" t="str">
            <v>PPCAA</v>
          </cell>
          <cell r="B130" t="str">
            <v>WD Contracts</v>
          </cell>
          <cell r="C130" t="str">
            <v>N</v>
          </cell>
          <cell r="D130" t="str">
            <v>Waste Contracts</v>
          </cell>
          <cell r="E130" t="str">
            <v>WMRC GENERAL</v>
          </cell>
          <cell r="F130" t="str">
            <v>WMRC</v>
          </cell>
          <cell r="G130" t="str">
            <v>GENERAL</v>
          </cell>
          <cell r="H130" t="str">
            <v>Gary Taylor</v>
          </cell>
        </row>
        <row r="131">
          <cell r="A131" t="str">
            <v>PQIAA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GATE FEE</v>
          </cell>
          <cell r="G131" t="str">
            <v>GENERAL</v>
          </cell>
          <cell r="H131" t="str">
            <v>Gary Taylor</v>
          </cell>
        </row>
        <row r="132">
          <cell r="A132" t="str">
            <v>PQIAB</v>
          </cell>
          <cell r="B132" t="str">
            <v>RRC</v>
          </cell>
          <cell r="C132" t="str">
            <v>N</v>
          </cell>
          <cell r="D132" t="str">
            <v>Interim Framework</v>
          </cell>
          <cell r="E132" t="str">
            <v>FCC</v>
          </cell>
          <cell r="F132" t="str">
            <v>SHORTFALL PAYMENT</v>
          </cell>
          <cell r="G132" t="str">
            <v>GENERAL</v>
          </cell>
          <cell r="H132" t="str">
            <v>Gary Taylor</v>
          </cell>
        </row>
        <row r="133">
          <cell r="A133" t="str">
            <v>PQJAA</v>
          </cell>
          <cell r="B133" t="str">
            <v>WD Contracts</v>
          </cell>
          <cell r="C133" t="str">
            <v>N</v>
          </cell>
          <cell r="D133" t="str">
            <v>Waste Contracts</v>
          </cell>
          <cell r="E133" t="str">
            <v>GMWDA</v>
          </cell>
          <cell r="F133" t="str">
            <v>GATE FEE</v>
          </cell>
          <cell r="G133" t="str">
            <v>GENERAL</v>
          </cell>
          <cell r="H133" t="str">
            <v>Gary Taylor</v>
          </cell>
        </row>
        <row r="134">
          <cell r="A134" t="str">
            <v>PQKAA</v>
          </cell>
          <cell r="B134" t="str">
            <v>WD Contracts</v>
          </cell>
          <cell r="C134" t="str">
            <v>N</v>
          </cell>
          <cell r="D134" t="str">
            <v>Interim Framework</v>
          </cell>
          <cell r="E134" t="str">
            <v>VIRIDOR</v>
          </cell>
          <cell r="F134" t="str">
            <v>RRC</v>
          </cell>
          <cell r="G134" t="str">
            <v>GENERAL</v>
          </cell>
          <cell r="H134" t="str">
            <v>Gary Taylor</v>
          </cell>
        </row>
        <row r="135">
          <cell r="A135" t="str">
            <v>PRAAA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GATE FEE</v>
          </cell>
          <cell r="G135" t="str">
            <v>GENERAL</v>
          </cell>
          <cell r="H135" t="str">
            <v>Gary Taylor</v>
          </cell>
        </row>
        <row r="136">
          <cell r="A136" t="str">
            <v>PRABA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LANDFILL TAX</v>
          </cell>
          <cell r="G136" t="str">
            <v>GENERAL</v>
          </cell>
          <cell r="H136" t="str">
            <v>Gary Taylor</v>
          </cell>
        </row>
        <row r="137">
          <cell r="A137" t="str">
            <v>PRADA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MWHL LANDFILL</v>
          </cell>
          <cell r="F137" t="str">
            <v>MWHL ADMIN</v>
          </cell>
          <cell r="G137" t="str">
            <v>GENERAL</v>
          </cell>
          <cell r="H137" t="str">
            <v>Gary Taylor</v>
          </cell>
        </row>
        <row r="138">
          <cell r="A138" t="str">
            <v>PRBAA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GATE FEE</v>
          </cell>
          <cell r="G138" t="str">
            <v>GENERAL</v>
          </cell>
          <cell r="H138" t="str">
            <v>Gary Taylor</v>
          </cell>
        </row>
        <row r="139">
          <cell r="A139" t="str">
            <v>PRBBA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TOP UP LANDFILL</v>
          </cell>
          <cell r="F139" t="str">
            <v>LANDFILL TAX</v>
          </cell>
          <cell r="G139" t="str">
            <v>GENERAL</v>
          </cell>
          <cell r="H139" t="str">
            <v>Gary Taylor</v>
          </cell>
        </row>
        <row r="140">
          <cell r="A140" t="str">
            <v>PRCAA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GATE FEE</v>
          </cell>
          <cell r="G140" t="str">
            <v>GENERAL</v>
          </cell>
          <cell r="H140" t="str">
            <v>Gary Taylor</v>
          </cell>
        </row>
        <row r="141">
          <cell r="A141" t="str">
            <v>PRCBA</v>
          </cell>
          <cell r="B141" t="str">
            <v>WD Contracts</v>
          </cell>
          <cell r="C141" t="str">
            <v>N</v>
          </cell>
          <cell r="D141" t="str">
            <v>Waste Contracts</v>
          </cell>
          <cell r="E141" t="str">
            <v>ASBESTOS LANDFILL</v>
          </cell>
          <cell r="F141" t="str">
            <v>LANDFILL TAX</v>
          </cell>
          <cell r="G141" t="str">
            <v>GENERAL</v>
          </cell>
          <cell r="H141" t="str">
            <v>Gary Taylor</v>
          </cell>
        </row>
        <row r="142">
          <cell r="A142" t="str">
            <v>PSAAA</v>
          </cell>
          <cell r="B142" t="str">
            <v>Rents, Dep, Def Grant</v>
          </cell>
          <cell r="C142" t="str">
            <v>N</v>
          </cell>
          <cell r="D142" t="str">
            <v>Waste Facilities</v>
          </cell>
          <cell r="E142" t="str">
            <v>ORCHID - STRETTON WAY&lt;HUYTON</v>
          </cell>
          <cell r="F142" t="str">
            <v>GENERAL</v>
          </cell>
          <cell r="G142" t="str">
            <v>GENERAL</v>
          </cell>
          <cell r="H142" t="str">
            <v>Alex Murray</v>
          </cell>
        </row>
        <row r="143">
          <cell r="A143" t="str">
            <v>PTBAB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LEGAL</v>
          </cell>
          <cell r="G143" t="str">
            <v>EXTERNAL</v>
          </cell>
          <cell r="H143" t="str">
            <v>Alex Murray</v>
          </cell>
        </row>
        <row r="144">
          <cell r="A144" t="str">
            <v>PTBBB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FINANCIAL</v>
          </cell>
          <cell r="G144" t="str">
            <v>EXTERNAL</v>
          </cell>
          <cell r="H144" t="str">
            <v>Alex Murray</v>
          </cell>
        </row>
        <row r="145">
          <cell r="A145" t="str">
            <v>PTBCB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TECHNICAL</v>
          </cell>
          <cell r="G145" t="str">
            <v>EXTERNAL</v>
          </cell>
          <cell r="H145" t="str">
            <v>Alex Murray</v>
          </cell>
        </row>
        <row r="146">
          <cell r="A146" t="str">
            <v>PTBEB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PLANNING</v>
          </cell>
          <cell r="G146" t="str">
            <v>EXTERNAL</v>
          </cell>
          <cell r="H146" t="str">
            <v>Alex Murray</v>
          </cell>
        </row>
        <row r="147">
          <cell r="A147" t="str">
            <v>PTBFB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POST PRG</v>
          </cell>
          <cell r="F147" t="str">
            <v>INSURANCE</v>
          </cell>
          <cell r="G147" t="str">
            <v>EXTERNAL</v>
          </cell>
          <cell r="H147" t="str">
            <v>Alex Murray</v>
          </cell>
        </row>
        <row r="148">
          <cell r="A148" t="str">
            <v>PTBXB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RRC ADVISOR SERVICES COVANTA CLAIM</v>
          </cell>
          <cell r="G148" t="str">
            <v>EXTERNAL</v>
          </cell>
          <cell r="H148" t="str">
            <v>Alex Murray</v>
          </cell>
        </row>
        <row r="149">
          <cell r="A149" t="str">
            <v>PTBZB</v>
          </cell>
          <cell r="B149" t="str">
            <v>Contract Procurement</v>
          </cell>
          <cell r="C149" t="str">
            <v>N</v>
          </cell>
          <cell r="D149" t="str">
            <v>Contract Procurement</v>
          </cell>
          <cell r="E149" t="str">
            <v>POST PRG</v>
          </cell>
          <cell r="F149" t="str">
            <v>GENERAL</v>
          </cell>
          <cell r="G149" t="str">
            <v>EXTERNAL</v>
          </cell>
          <cell r="H149" t="str">
            <v>Alex Murray</v>
          </cell>
        </row>
        <row r="150">
          <cell r="A150" t="str">
            <v>PUAAA</v>
          </cell>
          <cell r="B150" t="str">
            <v>Landfill Allowances</v>
          </cell>
          <cell r="C150" t="str">
            <v>N</v>
          </cell>
          <cell r="D150" t="str">
            <v>Landfill Allowances</v>
          </cell>
          <cell r="E150" t="str">
            <v>GENERAL</v>
          </cell>
          <cell r="F150" t="str">
            <v>GENERAL</v>
          </cell>
          <cell r="G150" t="str">
            <v>GENERAL</v>
          </cell>
          <cell r="H150" t="str">
            <v>Mandy Valentine</v>
          </cell>
        </row>
        <row r="151">
          <cell r="A151" t="str">
            <v>PVAAA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CONSUMABLES</v>
          </cell>
          <cell r="G151" t="str">
            <v>GENERAL</v>
          </cell>
          <cell r="H151" t="str">
            <v>Gary Taylor</v>
          </cell>
        </row>
        <row r="152">
          <cell r="A152" t="str">
            <v>PVBAA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OTHER</v>
          </cell>
          <cell r="G152" t="str">
            <v>GENERAL</v>
          </cell>
          <cell r="H152" t="str">
            <v>Gary Taylor</v>
          </cell>
        </row>
        <row r="153">
          <cell r="A153" t="str">
            <v>PVCAA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IT</v>
          </cell>
          <cell r="G153" t="str">
            <v>GENERAL</v>
          </cell>
          <cell r="H153" t="str">
            <v>Gary Taylor</v>
          </cell>
        </row>
        <row r="154">
          <cell r="A154" t="str">
            <v>PVDAA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MWDA PERMIT SCHEME</v>
          </cell>
          <cell r="F154" t="str">
            <v>COMMUNICATIONS</v>
          </cell>
          <cell r="G154" t="str">
            <v>GENERAL</v>
          </cell>
          <cell r="H154" t="str">
            <v>Gary Taylor</v>
          </cell>
        </row>
        <row r="155">
          <cell r="A155" t="str">
            <v>PVEAA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GENERAL</v>
          </cell>
          <cell r="F155" t="str">
            <v>GENERAL</v>
          </cell>
          <cell r="G155" t="str">
            <v>GENERAL</v>
          </cell>
          <cell r="H155" t="str">
            <v>Gary Taylor</v>
          </cell>
        </row>
        <row r="156">
          <cell r="A156" t="str">
            <v>PVEBA</v>
          </cell>
          <cell r="B156" t="str">
            <v>WD Contracts</v>
          </cell>
          <cell r="C156" t="str">
            <v>N</v>
          </cell>
          <cell r="D156" t="str">
            <v>Waste Contracts</v>
          </cell>
          <cell r="E156" t="str">
            <v>PERFORMANCE IMPROVEMENTS</v>
          </cell>
          <cell r="F156" t="str">
            <v>GENERAL</v>
          </cell>
          <cell r="G156" t="str">
            <v>GENERAL</v>
          </cell>
          <cell r="H156" t="str">
            <v>Gary Taylor</v>
          </cell>
        </row>
        <row r="157">
          <cell r="A157" t="str">
            <v>PWAAA</v>
          </cell>
          <cell r="B157" t="str">
            <v>WRG Claim</v>
          </cell>
          <cell r="C157" t="str">
            <v>Y</v>
          </cell>
          <cell r="D157" t="str">
            <v>Waste Contracts</v>
          </cell>
          <cell r="H157" t="str">
            <v>Gary Taylor</v>
          </cell>
        </row>
        <row r="158">
          <cell r="A158" t="str">
            <v>XPAAD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H158" t="str">
            <v>Tony Byers</v>
          </cell>
        </row>
        <row r="159">
          <cell r="A159" t="str">
            <v>XPAAE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FOUL LANE</v>
          </cell>
          <cell r="H159" t="str">
            <v>Tony Byers</v>
          </cell>
        </row>
        <row r="160">
          <cell r="A160" t="str">
            <v>XPACH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XPACJ</v>
          </cell>
          <cell r="B161" t="str">
            <v>Capital Scheme</v>
          </cell>
          <cell r="C161" t="str">
            <v>N</v>
          </cell>
          <cell r="D161" t="str">
            <v>Capital Schemes - Landfill (General)</v>
          </cell>
          <cell r="E161" t="str">
            <v>SEFTON EXT 2</v>
          </cell>
          <cell r="H161" t="str">
            <v>Tony Byers</v>
          </cell>
        </row>
        <row r="162">
          <cell r="A162" t="str">
            <v>XPACL</v>
          </cell>
          <cell r="B162" t="str">
            <v>Capital Scheme</v>
          </cell>
          <cell r="C162" t="str">
            <v>N</v>
          </cell>
          <cell r="D162" t="str">
            <v>Capital Schemes - Waste Management Facilities</v>
          </cell>
          <cell r="E162" t="str">
            <v>SEFTON MEADOWS 2 SURFACE WATER</v>
          </cell>
          <cell r="F162" t="str">
            <v>OTHER</v>
          </cell>
          <cell r="G162" t="str">
            <v>GENERAL</v>
          </cell>
          <cell r="H162" t="str">
            <v>Tony Byers</v>
          </cell>
        </row>
        <row r="163">
          <cell r="A163" t="str">
            <v>XPAAF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FOUL LANE</v>
          </cell>
          <cell r="H163" t="str">
            <v>Tony Byers</v>
          </cell>
        </row>
        <row r="164">
          <cell r="A164" t="str">
            <v>XPADH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Sefton Meadows</v>
          </cell>
          <cell r="H164" t="str">
            <v>Tony Byers</v>
          </cell>
        </row>
        <row r="165">
          <cell r="A165" t="str">
            <v>XPAEE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RED QUARRY</v>
          </cell>
          <cell r="H165" t="str">
            <v>Tony Byers</v>
          </cell>
        </row>
        <row r="166">
          <cell r="A166" t="str">
            <v>XPAGA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XPAGD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E167" t="str">
            <v>BILLINGE HILL</v>
          </cell>
          <cell r="H167" t="str">
            <v>Tony Byers</v>
          </cell>
        </row>
        <row r="168">
          <cell r="A168" t="str">
            <v>XPAGE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H168" t="str">
            <v>Tony Byers</v>
          </cell>
        </row>
        <row r="169">
          <cell r="A169" t="str">
            <v>XPAGF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XPAGG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XPAGH</v>
          </cell>
          <cell r="B171" t="str">
            <v>Capital Scheme</v>
          </cell>
          <cell r="C171" t="str">
            <v>N</v>
          </cell>
          <cell r="D171" t="str">
            <v>Capital Schemes - Landfill (General)</v>
          </cell>
          <cell r="E171" t="str">
            <v>BILLINGE HILL</v>
          </cell>
          <cell r="H171" t="str">
            <v>Tony Byers</v>
          </cell>
        </row>
        <row r="172">
          <cell r="A172" t="str">
            <v>XPCFD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BIDSTON IWMF</v>
          </cell>
          <cell r="H172" t="str">
            <v>Tony Byers</v>
          </cell>
        </row>
        <row r="173">
          <cell r="A173" t="str">
            <v>XPCFF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BIDSONT IVC</v>
          </cell>
          <cell r="H173" t="str">
            <v>Tony Byers</v>
          </cell>
        </row>
        <row r="174">
          <cell r="A174" t="str">
            <v>XPCIA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HUYTON WTS</v>
          </cell>
          <cell r="H174" t="str">
            <v>Tony Byers</v>
          </cell>
        </row>
        <row r="175">
          <cell r="A175" t="str">
            <v>XPCAA</v>
          </cell>
          <cell r="B175" t="str">
            <v>Capital Scheme</v>
          </cell>
          <cell r="C175" t="str">
            <v>N</v>
          </cell>
          <cell r="D175" t="str">
            <v>Capital Schemes - Waste Management Facilities</v>
          </cell>
          <cell r="E175" t="str">
            <v>GILLMOSS MRF</v>
          </cell>
          <cell r="H175" t="str">
            <v>Tony Byers</v>
          </cell>
        </row>
        <row r="176">
          <cell r="A176" t="str">
            <v>XPDCA</v>
          </cell>
          <cell r="B176" t="str">
            <v>Capital Scheme</v>
          </cell>
          <cell r="C176" t="str">
            <v>N</v>
          </cell>
          <cell r="D176" t="str">
            <v>Capital Schemes - Landfill (Restoration)</v>
          </cell>
          <cell r="H176" t="str">
            <v>Tony Byers</v>
          </cell>
        </row>
        <row r="177">
          <cell r="A177" t="str">
            <v>XPGGA</v>
          </cell>
          <cell r="B177" t="str">
            <v>Capital Scheme</v>
          </cell>
          <cell r="C177" t="str">
            <v>N</v>
          </cell>
          <cell r="D177" t="str">
            <v>Capital Schemes - Landfill (Gas Works)</v>
          </cell>
          <cell r="E177" t="str">
            <v>BILLINGE HILL</v>
          </cell>
          <cell r="H177" t="str">
            <v>Tony Byers</v>
          </cell>
        </row>
        <row r="178">
          <cell r="A178" t="str">
            <v>XPIAA</v>
          </cell>
          <cell r="B178" t="str">
            <v>Capital Scheme</v>
          </cell>
          <cell r="C178" t="str">
            <v>N</v>
          </cell>
          <cell r="D178" t="str">
            <v>Capital Schemes</v>
          </cell>
          <cell r="E178" t="str">
            <v>Information Systems</v>
          </cell>
          <cell r="H178" t="str">
            <v>Peter Bedson</v>
          </cell>
        </row>
        <row r="179">
          <cell r="A179" t="str">
            <v>XPREA</v>
          </cell>
          <cell r="B179" t="str">
            <v>Capital Scheme</v>
          </cell>
          <cell r="C179" t="str">
            <v>N</v>
          </cell>
          <cell r="D179" t="str">
            <v>Capital Schemes - HWRCs</v>
          </cell>
          <cell r="E179" t="str">
            <v>BURTONHEAD ROAD</v>
          </cell>
          <cell r="H179" t="str">
            <v>Tony Byers</v>
          </cell>
        </row>
        <row r="180">
          <cell r="A180" t="str">
            <v>XPRSB</v>
          </cell>
          <cell r="B180" t="str">
            <v>Captial Scheme</v>
          </cell>
          <cell r="C180" t="str">
            <v>N</v>
          </cell>
          <cell r="D180" t="str">
            <v>Capital Schemes - HWRCs</v>
          </cell>
          <cell r="E180" t="str">
            <v>South Sefton Bulking Shed</v>
          </cell>
          <cell r="H180" t="str">
            <v>Tony Byers</v>
          </cell>
        </row>
        <row r="181">
          <cell r="A181" t="str">
            <v>XPRUA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KIRKBY</v>
          </cell>
          <cell r="H181" t="str">
            <v>Tony Byers</v>
          </cell>
        </row>
        <row r="182">
          <cell r="A182" t="str">
            <v>XPRWA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HUYTON</v>
          </cell>
          <cell r="H182" t="str">
            <v>Tony Byers</v>
          </cell>
        </row>
        <row r="183">
          <cell r="A183" t="str">
            <v>XPRXA</v>
          </cell>
          <cell r="B183" t="str">
            <v>Capital Scheme</v>
          </cell>
          <cell r="C183" t="str">
            <v>N</v>
          </cell>
          <cell r="D183" t="str">
            <v>Capital Schemes - HWRCs</v>
          </cell>
          <cell r="E183" t="str">
            <v>OLD SWAN</v>
          </cell>
          <cell r="H183" t="str">
            <v>Tony Byers</v>
          </cell>
        </row>
        <row r="184">
          <cell r="A184" t="str">
            <v>XPZCA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E184" t="str">
            <v xml:space="preserve">FOUL LANE  </v>
          </cell>
          <cell r="H184" t="str">
            <v>Tony Byers</v>
          </cell>
        </row>
        <row r="185">
          <cell r="A185" t="str">
            <v>XPZNA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H185" t="str">
            <v>Tony Byers</v>
          </cell>
        </row>
        <row r="186">
          <cell r="A186" t="str">
            <v>XPZOA</v>
          </cell>
          <cell r="B186" t="str">
            <v>Capital Scheme</v>
          </cell>
          <cell r="C186" t="str">
            <v>N</v>
          </cell>
          <cell r="D186" t="str">
            <v>Capital Schemes - Site Acquisition</v>
          </cell>
          <cell r="E186" t="str">
            <v>KIRKBY</v>
          </cell>
          <cell r="H186" t="str">
            <v>Tony Byers</v>
          </cell>
        </row>
        <row r="187">
          <cell r="A187" t="str">
            <v>YMBDZ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YPABF</v>
          </cell>
          <cell r="B188" t="str">
            <v>CHECK WITH AB</v>
          </cell>
          <cell r="C188" t="str">
            <v>N</v>
          </cell>
          <cell r="D188" t="str">
            <v>CHECK WITH PB</v>
          </cell>
          <cell r="H188" t="str">
            <v>Peter Bedson</v>
          </cell>
        </row>
        <row r="189">
          <cell r="A189" t="str">
            <v>YPBED</v>
          </cell>
          <cell r="B189" t="str">
            <v>Waste Development Fund</v>
          </cell>
          <cell r="C189" t="str">
            <v>N</v>
          </cell>
          <cell r="D189" t="str">
            <v>Waste Development Fund</v>
          </cell>
          <cell r="H189" t="str">
            <v>Peter Bedson</v>
          </cell>
        </row>
        <row r="190">
          <cell r="A190" t="str">
            <v>YPBDZ</v>
          </cell>
          <cell r="B190" t="str">
            <v>VAT Suspense</v>
          </cell>
          <cell r="C190" t="str">
            <v>Y</v>
          </cell>
          <cell r="D190" t="str">
            <v>VAT Suspense - REDACT</v>
          </cell>
          <cell r="H190" t="str">
            <v>Peter Bedson</v>
          </cell>
        </row>
        <row r="191">
          <cell r="A191" t="str">
            <v>YPDAA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YPDAB</v>
          </cell>
          <cell r="B192" t="str">
            <v>VAT Suspense</v>
          </cell>
          <cell r="C192" t="str">
            <v>Y</v>
          </cell>
          <cell r="D192" t="str">
            <v>CHECK WITH PB</v>
          </cell>
          <cell r="H192" t="str">
            <v>Peter Bedson</v>
          </cell>
        </row>
        <row r="193">
          <cell r="A193" t="str">
            <v>YPDBZ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  <row r="194">
          <cell r="A194" t="str">
            <v>YPBDW</v>
          </cell>
          <cell r="B194" t="str">
            <v>VAT Suspense</v>
          </cell>
          <cell r="C194" t="str">
            <v>Y</v>
          </cell>
          <cell r="D194" t="str">
            <v>Miscoding VAT Suspense?</v>
          </cell>
          <cell r="H194" t="str">
            <v>Peter Bedson</v>
          </cell>
        </row>
        <row r="197">
          <cell r="A197"/>
        </row>
        <row r="198">
          <cell r="A198"/>
        </row>
        <row r="199">
          <cell r="A199"/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N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3527</v>
          </cell>
          <cell r="B127" t="str">
            <v>PURCHASE OF HARDWARE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3600</v>
          </cell>
          <cell r="B128" t="str">
            <v>COMPUTER OPERATIONS - RECHARGE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3604</v>
          </cell>
          <cell r="B129" t="str">
            <v>PROFESSIONAL MEETINGS-OFFICERS</v>
          </cell>
          <cell r="D129" t="str">
            <v>Professional Meetings</v>
          </cell>
          <cell r="E129" t="str">
            <v>Revenue</v>
          </cell>
        </row>
        <row r="130">
          <cell r="A130">
            <v>3610</v>
          </cell>
          <cell r="B130" t="str">
            <v>PURCHASE OF HARDWARE           .</v>
          </cell>
          <cell r="C130" t="str">
            <v>N</v>
          </cell>
          <cell r="D130" t="str">
            <v>Information and Communications Technology</v>
          </cell>
          <cell r="E130" t="str">
            <v>Revenue</v>
          </cell>
        </row>
        <row r="131">
          <cell r="A131">
            <v>3611</v>
          </cell>
          <cell r="B131" t="str">
            <v>REPR &amp; MAINTENANCE OF HARDWARE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3620</v>
          </cell>
          <cell r="B132" t="str">
            <v>PURCHASE OF SOFTWARE           .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3623</v>
          </cell>
          <cell r="B133" t="str">
            <v>MAINTENANCE OF SOFTWARE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3700</v>
          </cell>
          <cell r="B134" t="str">
            <v>MEMBERS SUBSISTENCE            .</v>
          </cell>
          <cell r="C134" t="str">
            <v>N</v>
          </cell>
          <cell r="D134" t="str">
            <v>Members' Subsistence</v>
          </cell>
          <cell r="E134" t="str">
            <v>Revenue</v>
          </cell>
        </row>
        <row r="135">
          <cell r="A135">
            <v>3701</v>
          </cell>
          <cell r="B135" t="str">
            <v>OFFICERS SUBSISTENCE           .</v>
          </cell>
          <cell r="C135" t="str">
            <v>Y</v>
          </cell>
          <cell r="D135" t="str">
            <v>Employee - REDACT</v>
          </cell>
          <cell r="E135" t="str">
            <v>Revenue</v>
          </cell>
        </row>
        <row r="136">
          <cell r="A136">
            <v>3703</v>
          </cell>
          <cell r="B136" t="str">
            <v>GRANTS</v>
          </cell>
          <cell r="C136" t="str">
            <v>N</v>
          </cell>
          <cell r="D136" t="str">
            <v>Grants and Subscriptions</v>
          </cell>
          <cell r="E136" t="str">
            <v>Revenue</v>
          </cell>
        </row>
        <row r="137">
          <cell r="A137">
            <v>3704</v>
          </cell>
          <cell r="B137" t="str">
            <v>GENERAL SUBSCRIPTIONS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3710</v>
          </cell>
          <cell r="B138" t="str">
            <v>CONFERENCE FEES                .</v>
          </cell>
          <cell r="C138" t="str">
            <v>N</v>
          </cell>
          <cell r="D138" t="str">
            <v>Professional Meetings</v>
          </cell>
          <cell r="E138" t="str">
            <v>Revenue</v>
          </cell>
        </row>
        <row r="139">
          <cell r="A139">
            <v>3711</v>
          </cell>
          <cell r="B139" t="str">
            <v>CONFERENCE TRAVEL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3712</v>
          </cell>
          <cell r="B140" t="str">
            <v>CONFERENCE SUBSISTENCE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3720</v>
          </cell>
          <cell r="B141" t="str">
            <v>PROF MEETINGS FEES    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3721</v>
          </cell>
          <cell r="B142" t="str">
            <v>PROF MEETINGS TRAVEL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3722</v>
          </cell>
          <cell r="B143" t="str">
            <v>PROF MEETINGS SUBSISTENCE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3800</v>
          </cell>
          <cell r="B144" t="str">
            <v>GENERAL GRANTS</v>
          </cell>
          <cell r="C144" t="str">
            <v>N</v>
          </cell>
          <cell r="D144" t="str">
            <v>Grants and Subscriptions</v>
          </cell>
          <cell r="E144" t="str">
            <v>Revenue</v>
          </cell>
        </row>
        <row r="145">
          <cell r="A145">
            <v>3810</v>
          </cell>
          <cell r="B145" t="str">
            <v>GENERAL SUBSCRIPTIONS          .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3900</v>
          </cell>
          <cell r="B146" t="str">
            <v>PREMIUMS RECHARGE</v>
          </cell>
          <cell r="C146" t="str">
            <v>N</v>
          </cell>
          <cell r="D146" t="str">
            <v>Equipment and Services</v>
          </cell>
          <cell r="E146" t="str">
            <v>Revenue</v>
          </cell>
        </row>
        <row r="147">
          <cell r="A147">
            <v>3901</v>
          </cell>
          <cell r="B147" t="str">
            <v>BALANCE OF RISKS               .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3910</v>
          </cell>
          <cell r="B148" t="str">
            <v>PROMOTIONAL ADVERTS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3911</v>
          </cell>
          <cell r="B149" t="str">
            <v>OTHER NON-STAFF ADVERTS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3922</v>
          </cell>
          <cell r="B150" t="str">
            <v>GENERAL PROMOTIONS     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3932</v>
          </cell>
          <cell r="B151" t="str">
            <v>PHONOGRAPHIC LICENCES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4004</v>
          </cell>
          <cell r="B152" t="str">
            <v>OTHER PAYMENTS                 .</v>
          </cell>
          <cell r="C152" t="str">
            <v>N</v>
          </cell>
          <cell r="D152" t="str">
            <v>Contractor / Agency Payments</v>
          </cell>
          <cell r="E152" t="str">
            <v>Revenue</v>
          </cell>
        </row>
        <row r="153">
          <cell r="A153">
            <v>4400</v>
          </cell>
          <cell r="B153" t="str">
            <v>PRIVATE CONTRACTORS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4402</v>
          </cell>
          <cell r="B154" t="str">
            <v>LEGISLATION CLAIM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4405</v>
          </cell>
          <cell r="B155" t="str">
            <v>WEEE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4408</v>
          </cell>
          <cell r="B156" t="str">
            <v>LANDFILL TAX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4610</v>
          </cell>
          <cell r="B157" t="str">
            <v>WASTE DISPOSAL CHARGES         .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4620</v>
          </cell>
          <cell r="B158" t="str">
            <v>OTHER WORK            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5310</v>
          </cell>
          <cell r="B159" t="str">
            <v>COMPENSATION PAYMENTS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6025</v>
          </cell>
          <cell r="B160" t="str">
            <v>SPECIAL CHEQUE CHARGE          .</v>
          </cell>
          <cell r="C160" t="str">
            <v>N</v>
          </cell>
          <cell r="D160" t="str">
            <v>Treasury Management</v>
          </cell>
          <cell r="E160" t="str">
            <v>Revenue</v>
          </cell>
        </row>
        <row r="161">
          <cell r="A161">
            <v>6200</v>
          </cell>
          <cell r="B161" t="str">
            <v>EXTERNAL AUDIT                 .</v>
          </cell>
          <cell r="C161" t="str">
            <v>N</v>
          </cell>
          <cell r="D161" t="str">
            <v>Audit Fees</v>
          </cell>
          <cell r="E161" t="str">
            <v>Revenue</v>
          </cell>
        </row>
        <row r="162">
          <cell r="A162">
            <v>6210</v>
          </cell>
          <cell r="B162" t="str">
            <v>BANK CHARGES</v>
          </cell>
          <cell r="C162" t="str">
            <v>N</v>
          </cell>
          <cell r="D162" t="str">
            <v>Treasury Management</v>
          </cell>
          <cell r="E162" t="str">
            <v>Revenue</v>
          </cell>
        </row>
        <row r="163">
          <cell r="A163">
            <v>6910</v>
          </cell>
          <cell r="B163" t="str">
            <v>NET REV ACCNT OTHER TRANSACTIONS</v>
          </cell>
          <cell r="C163" t="str">
            <v>N</v>
          </cell>
          <cell r="D163" t="str">
            <v>Year End</v>
          </cell>
          <cell r="E163" t="str">
            <v>Revenue</v>
          </cell>
        </row>
        <row r="164">
          <cell r="A164">
            <v>7000</v>
          </cell>
          <cell r="B164" t="str">
            <v>DEFERRED CHARGES               .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7005</v>
          </cell>
          <cell r="B165" t="str">
            <v>IMPAIRMENT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7110</v>
          </cell>
          <cell r="B166" t="str">
            <v>REPAYMENT                      .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7200</v>
          </cell>
          <cell r="B167" t="str">
            <v>INTEREST                       .</v>
          </cell>
          <cell r="C167" t="str">
            <v>N</v>
          </cell>
          <cell r="D167" t="str">
            <v>Repayment of Loans Outstanding</v>
          </cell>
          <cell r="E167" t="str">
            <v>Revenue</v>
          </cell>
        </row>
        <row r="168">
          <cell r="A168">
            <v>7600</v>
          </cell>
          <cell r="B168" t="str">
            <v>C.L.F. DEBT MANAGEMENT         .</v>
          </cell>
          <cell r="C168" t="str">
            <v>N</v>
          </cell>
          <cell r="D168" t="str">
            <v>Year End</v>
          </cell>
          <cell r="E168" t="str">
            <v>Revenue</v>
          </cell>
        </row>
        <row r="169">
          <cell r="A169">
            <v>7601</v>
          </cell>
          <cell r="B169" t="str">
            <v>MERSEYSIDE RESIDUAL DEBT FUND</v>
          </cell>
          <cell r="C169" t="str">
            <v>N</v>
          </cell>
          <cell r="D169" t="str">
            <v>Merseyside Residual Debt Fund</v>
          </cell>
          <cell r="E169" t="str">
            <v>Revenue</v>
          </cell>
        </row>
        <row r="170">
          <cell r="A170">
            <v>7700</v>
          </cell>
          <cell r="B170" t="str">
            <v>P.W.L.B.</v>
          </cell>
          <cell r="C170" t="str">
            <v>N</v>
          </cell>
          <cell r="D170" t="str">
            <v>Repayment of Loans Outstanding</v>
          </cell>
          <cell r="E170" t="str">
            <v>Revenue</v>
          </cell>
        </row>
        <row r="171">
          <cell r="A171">
            <v>7800</v>
          </cell>
          <cell r="B171" t="str">
            <v>GOVT GRANTS DEFERRED-DEF CHARGES</v>
          </cell>
          <cell r="C171" t="str">
            <v>N</v>
          </cell>
          <cell r="D171" t="str">
            <v>Year End</v>
          </cell>
          <cell r="E171" t="str">
            <v>Revenue</v>
          </cell>
        </row>
        <row r="172">
          <cell r="A172">
            <v>8195</v>
          </cell>
          <cell r="B172" t="str">
            <v>PROFESSIONAL FEES              .</v>
          </cell>
          <cell r="C172" t="str">
            <v>N</v>
          </cell>
          <cell r="D172" t="str">
            <v>Miscellaneous</v>
          </cell>
          <cell r="E172" t="str">
            <v>Revenue</v>
          </cell>
        </row>
        <row r="173">
          <cell r="A173">
            <v>8280</v>
          </cell>
          <cell r="B173" t="str">
            <v>TRADE TIPPING/COMMERCIAL WASTE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8310</v>
          </cell>
          <cell r="B174" t="str">
            <v>TENANT                         .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9000</v>
          </cell>
          <cell r="B175" t="str">
            <v>MANDATORY STUDENT AWARDS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9302</v>
          </cell>
          <cell r="B176" t="str">
            <v>WASTE DISPOSAL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9321</v>
          </cell>
          <cell r="B177" t="str">
            <v>OTHER CONTRIBUTIONS            .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9322</v>
          </cell>
          <cell r="B178" t="str">
            <v>PUPILS WITH STATEMENTS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9350</v>
          </cell>
          <cell r="B179" t="str">
            <v>RECEIPTS FROM OTHER FUNDS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9370</v>
          </cell>
          <cell r="B180" t="str">
            <v>CONTRACT REPAYMENT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9400</v>
          </cell>
          <cell r="B181" t="str">
            <v>INTEREST ON INVESTMENTS        .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9402</v>
          </cell>
          <cell r="B182" t="str">
            <v>INTEREST ON BALANCES   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9500</v>
          </cell>
          <cell r="B183" t="str">
            <v>CENTRAL RECHARGES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9510</v>
          </cell>
          <cell r="B184" t="str">
            <v>INTER DIVISIONAL PAYMENTS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9910</v>
          </cell>
          <cell r="B185" t="str">
            <v>GENERAL                  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 t="str">
            <v xml:space="preserve">   REF 130 09461</v>
          </cell>
          <cell r="J2" t="str">
            <v xml:space="preserve">PUBLIC WORKS LOANS BOARD                                    </v>
          </cell>
          <cell r="K2">
            <v>42583</v>
          </cell>
          <cell r="R2" t="str">
            <v>YTDAA</v>
          </cell>
          <cell r="S2">
            <v>7700</v>
          </cell>
          <cell r="Z2">
            <v>71428.58</v>
          </cell>
          <cell r="AA2" t="str">
            <v>Aug201600003</v>
          </cell>
        </row>
        <row r="3">
          <cell r="B3" t="str">
            <v xml:space="preserve">   REF 130 09461</v>
          </cell>
          <cell r="J3" t="str">
            <v xml:space="preserve">PUBLIC WORKS LOANS BOARD                                    </v>
          </cell>
          <cell r="K3">
            <v>42583</v>
          </cell>
          <cell r="R3" t="str">
            <v>PKDAA</v>
          </cell>
          <cell r="S3">
            <v>7700</v>
          </cell>
          <cell r="Z3">
            <v>309134.81</v>
          </cell>
          <cell r="AA3" t="str">
            <v>Aug201600054</v>
          </cell>
        </row>
        <row r="4">
          <cell r="B4">
            <v>1091293</v>
          </cell>
          <cell r="J4" t="str">
            <v xml:space="preserve">SEFTON M.B.C                                                </v>
          </cell>
          <cell r="K4">
            <v>42583</v>
          </cell>
          <cell r="R4" t="str">
            <v>PLCGA</v>
          </cell>
          <cell r="S4">
            <v>1601</v>
          </cell>
          <cell r="Z4">
            <v>1846.81</v>
          </cell>
          <cell r="AA4" t="str">
            <v>Aug201600027</v>
          </cell>
        </row>
        <row r="5">
          <cell r="B5">
            <v>91508048</v>
          </cell>
          <cell r="J5" t="str">
            <v xml:space="preserve">EVERSHEDS LLP                                               </v>
          </cell>
          <cell r="K5">
            <v>42584</v>
          </cell>
          <cell r="R5" t="str">
            <v>PCAAA</v>
          </cell>
          <cell r="S5">
            <v>3400</v>
          </cell>
          <cell r="Z5">
            <v>500</v>
          </cell>
          <cell r="AA5" t="str">
            <v>Aug201600032</v>
          </cell>
        </row>
        <row r="6">
          <cell r="B6">
            <v>46</v>
          </cell>
          <cell r="J6" t="str">
            <v xml:space="preserve">LEACHATE SOLUTIONS LIMITED                                  </v>
          </cell>
          <cell r="K6">
            <v>42584</v>
          </cell>
          <cell r="R6" t="str">
            <v>PLCAA</v>
          </cell>
          <cell r="S6">
            <v>1601</v>
          </cell>
          <cell r="Z6">
            <v>3812.5</v>
          </cell>
          <cell r="AA6" t="str">
            <v>Aug201600025</v>
          </cell>
        </row>
        <row r="7">
          <cell r="B7" t="str">
            <v>MP21604060005005</v>
          </cell>
          <cell r="J7" t="str">
            <v xml:space="preserve">WIRRAL BOROUGH COUNCIL                                      </v>
          </cell>
          <cell r="K7">
            <v>42584</v>
          </cell>
          <cell r="R7" t="str">
            <v>PHBAA</v>
          </cell>
          <cell r="S7">
            <v>1510</v>
          </cell>
          <cell r="Z7">
            <v>1106</v>
          </cell>
          <cell r="AA7" t="str">
            <v>Aug201600022</v>
          </cell>
        </row>
        <row r="8">
          <cell r="B8" t="str">
            <v>MP21604060004005</v>
          </cell>
          <cell r="J8" t="str">
            <v xml:space="preserve">WIRRAL BOROUGH COUNCIL                                      </v>
          </cell>
          <cell r="K8">
            <v>42584</v>
          </cell>
          <cell r="R8" t="str">
            <v>PHHAA</v>
          </cell>
          <cell r="S8">
            <v>1510</v>
          </cell>
          <cell r="Z8">
            <v>1193</v>
          </cell>
          <cell r="AA8" t="str">
            <v>Aug201600021</v>
          </cell>
        </row>
        <row r="9">
          <cell r="B9">
            <v>490282515</v>
          </cell>
          <cell r="J9" t="str">
            <v xml:space="preserve">WIRRAL BOROUGH COUNCIL                                      </v>
          </cell>
          <cell r="K9">
            <v>42584</v>
          </cell>
          <cell r="R9" t="str">
            <v>PCAAA</v>
          </cell>
          <cell r="S9">
            <v>932</v>
          </cell>
          <cell r="Z9">
            <v>1520.42</v>
          </cell>
          <cell r="AA9" t="str">
            <v>Aug201600004</v>
          </cell>
        </row>
        <row r="10">
          <cell r="B10" t="str">
            <v>MP21603040006005</v>
          </cell>
          <cell r="J10" t="str">
            <v xml:space="preserve">WIRRAL BOROUGH COUNCIL                                      </v>
          </cell>
          <cell r="K10">
            <v>42584</v>
          </cell>
          <cell r="R10" t="str">
            <v>PHPAA</v>
          </cell>
          <cell r="S10">
            <v>1510</v>
          </cell>
          <cell r="Z10">
            <v>15283</v>
          </cell>
          <cell r="AA10" t="str">
            <v>Aug201600011</v>
          </cell>
        </row>
        <row r="11">
          <cell r="B11" t="str">
            <v>MP21603150048005</v>
          </cell>
          <cell r="J11" t="str">
            <v xml:space="preserve">LIVERPOOL CITY COUNCIL                                      </v>
          </cell>
          <cell r="K11">
            <v>42585</v>
          </cell>
          <cell r="R11" t="str">
            <v>PHIAA</v>
          </cell>
          <cell r="S11">
            <v>1510</v>
          </cell>
          <cell r="Z11">
            <v>1193</v>
          </cell>
          <cell r="AA11" t="str">
            <v>Aug201600012</v>
          </cell>
        </row>
        <row r="12">
          <cell r="B12" t="str">
            <v>MP21604080004005</v>
          </cell>
          <cell r="J12" t="str">
            <v xml:space="preserve">LIVERPOOL CITY COUNCIL                                      </v>
          </cell>
          <cell r="K12">
            <v>42585</v>
          </cell>
          <cell r="R12" t="str">
            <v>PCAAA</v>
          </cell>
          <cell r="S12">
            <v>1510</v>
          </cell>
          <cell r="Z12">
            <v>3131</v>
          </cell>
          <cell r="AA12" t="str">
            <v>Aug201600023</v>
          </cell>
        </row>
        <row r="13">
          <cell r="B13" t="str">
            <v>MP21603150049005</v>
          </cell>
          <cell r="J13" t="str">
            <v xml:space="preserve">LIVERPOOL CITY COUNCIL                                      </v>
          </cell>
          <cell r="K13">
            <v>42585</v>
          </cell>
          <cell r="R13" t="str">
            <v>PHTAA</v>
          </cell>
          <cell r="S13">
            <v>1510</v>
          </cell>
          <cell r="Z13">
            <v>3305</v>
          </cell>
          <cell r="AA13" t="str">
            <v>Aug201600058</v>
          </cell>
        </row>
        <row r="14">
          <cell r="B14" t="str">
            <v>MP21603150050005</v>
          </cell>
          <cell r="J14" t="str">
            <v xml:space="preserve">LIVERPOOL CITY COUNCIL                                      </v>
          </cell>
          <cell r="K14">
            <v>42585</v>
          </cell>
          <cell r="R14" t="str">
            <v>PHQAA</v>
          </cell>
          <cell r="S14">
            <v>1510</v>
          </cell>
          <cell r="Z14">
            <v>25099</v>
          </cell>
          <cell r="AA14" t="str">
            <v>Aug201600013</v>
          </cell>
        </row>
        <row r="15">
          <cell r="B15" t="str">
            <v xml:space="preserve">    SINE00020518</v>
          </cell>
          <cell r="J15" t="str">
            <v xml:space="preserve">MERSEYTRAVEL                                                </v>
          </cell>
          <cell r="K15">
            <v>42585</v>
          </cell>
          <cell r="R15" t="str">
            <v>PCAAA</v>
          </cell>
          <cell r="S15">
            <v>3522</v>
          </cell>
          <cell r="Z15">
            <v>3750</v>
          </cell>
          <cell r="AA15" t="str">
            <v>Aug201600031</v>
          </cell>
        </row>
        <row r="16">
          <cell r="B16" t="str">
            <v xml:space="preserve">       OPI001316</v>
          </cell>
          <cell r="J16" t="str">
            <v xml:space="preserve">VEOLIA ES MERSEYSIDE &amp; HALTON LIMITED                       </v>
          </cell>
          <cell r="K16">
            <v>42587</v>
          </cell>
          <cell r="R16" t="str">
            <v>PPAAA</v>
          </cell>
          <cell r="S16">
            <v>4400</v>
          </cell>
          <cell r="Z16">
            <v>1232103.96</v>
          </cell>
          <cell r="AA16" t="str">
            <v>Aug201600045</v>
          </cell>
        </row>
        <row r="17">
          <cell r="B17" t="str">
            <v xml:space="preserve">        B3009025</v>
          </cell>
          <cell r="J17" t="str">
            <v xml:space="preserve">JLT SPECIALTY LIMITED                                       </v>
          </cell>
          <cell r="K17">
            <v>42591</v>
          </cell>
          <cell r="R17" t="str">
            <v>PCAAA</v>
          </cell>
          <cell r="S17">
            <v>3901</v>
          </cell>
          <cell r="Z17">
            <v>622.52</v>
          </cell>
          <cell r="AA17" t="str">
            <v>Aug201600039</v>
          </cell>
        </row>
        <row r="18">
          <cell r="B18" t="str">
            <v xml:space="preserve">        B3009000</v>
          </cell>
          <cell r="J18" t="str">
            <v xml:space="preserve">JLT SPECIALTY LIMITED                                       </v>
          </cell>
          <cell r="K18">
            <v>42591</v>
          </cell>
          <cell r="R18" t="str">
            <v>PCAAA</v>
          </cell>
          <cell r="S18">
            <v>3901</v>
          </cell>
          <cell r="Z18">
            <v>2847</v>
          </cell>
          <cell r="AA18" t="str">
            <v>Aug201600033</v>
          </cell>
        </row>
        <row r="19">
          <cell r="B19" t="str">
            <v xml:space="preserve">        B3009022</v>
          </cell>
          <cell r="J19" t="str">
            <v xml:space="preserve">JLT SPECIALTY LIMITED                                       </v>
          </cell>
          <cell r="K19">
            <v>42591</v>
          </cell>
          <cell r="R19" t="str">
            <v>PCAAA</v>
          </cell>
          <cell r="S19">
            <v>3901</v>
          </cell>
          <cell r="Z19">
            <v>3832.5</v>
          </cell>
          <cell r="AA19" t="str">
            <v>Aug201600038</v>
          </cell>
        </row>
        <row r="20">
          <cell r="B20" t="str">
            <v xml:space="preserve">        B3009020</v>
          </cell>
          <cell r="J20" t="str">
            <v xml:space="preserve">JLT SPECIALTY LIMITED                                       </v>
          </cell>
          <cell r="K20">
            <v>42591</v>
          </cell>
          <cell r="R20" t="str">
            <v>PCAAA</v>
          </cell>
          <cell r="S20">
            <v>3901</v>
          </cell>
          <cell r="Z20">
            <v>4380</v>
          </cell>
          <cell r="AA20" t="str">
            <v>Aug201600037</v>
          </cell>
        </row>
        <row r="21">
          <cell r="B21" t="str">
            <v xml:space="preserve">        B3009001</v>
          </cell>
          <cell r="J21" t="str">
            <v xml:space="preserve">JLT SPECIALTY LIMITED                                       </v>
          </cell>
          <cell r="K21">
            <v>42591</v>
          </cell>
          <cell r="R21" t="str">
            <v>PCAAA</v>
          </cell>
          <cell r="S21">
            <v>3901</v>
          </cell>
          <cell r="Z21">
            <v>7867.22</v>
          </cell>
          <cell r="AA21" t="str">
            <v>Aug201600034</v>
          </cell>
        </row>
        <row r="22">
          <cell r="B22" t="str">
            <v xml:space="preserve">        B3009002</v>
          </cell>
          <cell r="J22" t="str">
            <v xml:space="preserve">JLT SPECIALTY LIMITED                                       </v>
          </cell>
          <cell r="K22">
            <v>42591</v>
          </cell>
          <cell r="R22" t="str">
            <v>PCAAA</v>
          </cell>
          <cell r="S22">
            <v>3901</v>
          </cell>
          <cell r="Z22">
            <v>8500</v>
          </cell>
          <cell r="AA22" t="str">
            <v>Aug201600035</v>
          </cell>
        </row>
        <row r="23">
          <cell r="B23" t="str">
            <v xml:space="preserve">        B3009019</v>
          </cell>
          <cell r="J23" t="str">
            <v xml:space="preserve">JLT SPECIALTY LIMITED                                       </v>
          </cell>
          <cell r="K23">
            <v>42591</v>
          </cell>
          <cell r="R23" t="str">
            <v>PCAAA</v>
          </cell>
          <cell r="S23">
            <v>3901</v>
          </cell>
          <cell r="Z23">
            <v>28383.5</v>
          </cell>
          <cell r="AA23" t="str">
            <v>Aug201600036</v>
          </cell>
        </row>
        <row r="24">
          <cell r="B24" t="str">
            <v xml:space="preserve">      OP/I000008</v>
          </cell>
          <cell r="J24" t="str">
            <v xml:space="preserve">MERSEYSIDE ENERGY RECOVERY LTD                              </v>
          </cell>
          <cell r="K24">
            <v>42591</v>
          </cell>
          <cell r="R24" t="str">
            <v>PPAAA</v>
          </cell>
          <cell r="S24">
            <v>4400</v>
          </cell>
          <cell r="Z24">
            <v>120118.63</v>
          </cell>
          <cell r="AA24" t="str">
            <v>Aug201600049</v>
          </cell>
        </row>
        <row r="25">
          <cell r="B25">
            <v>490282897</v>
          </cell>
          <cell r="J25" t="str">
            <v xml:space="preserve">WIRRAL BOROUGH COUNCIL                                      </v>
          </cell>
          <cell r="K25">
            <v>42591</v>
          </cell>
          <cell r="R25" t="str">
            <v>PCAAA</v>
          </cell>
          <cell r="S25">
            <v>932</v>
          </cell>
          <cell r="Z25">
            <v>1520.42</v>
          </cell>
          <cell r="AA25" t="str">
            <v>Aug201600005</v>
          </cell>
        </row>
        <row r="26">
          <cell r="B26" t="str">
            <v xml:space="preserve">   SINE/00020579</v>
          </cell>
          <cell r="J26" t="str">
            <v xml:space="preserve">MERSEYTRAVEL                                                </v>
          </cell>
          <cell r="K26">
            <v>42592</v>
          </cell>
          <cell r="R26" t="str">
            <v>PCAAA</v>
          </cell>
          <cell r="S26">
            <v>2600</v>
          </cell>
          <cell r="Z26">
            <v>5726</v>
          </cell>
          <cell r="AA26" t="str">
            <v>Aug201600028</v>
          </cell>
        </row>
        <row r="27">
          <cell r="B27" t="str">
            <v xml:space="preserve">   SINE/00020578</v>
          </cell>
          <cell r="J27" t="str">
            <v xml:space="preserve">MERSEYTRAVEL                                                </v>
          </cell>
          <cell r="K27">
            <v>42592</v>
          </cell>
          <cell r="R27" t="str">
            <v>PCAAA</v>
          </cell>
          <cell r="S27">
            <v>1500</v>
          </cell>
          <cell r="Z27">
            <v>6120</v>
          </cell>
          <cell r="AA27" t="str">
            <v>Aug201600009</v>
          </cell>
        </row>
        <row r="28">
          <cell r="B28" t="str">
            <v xml:space="preserve">   SINE/00020583</v>
          </cell>
          <cell r="J28" t="str">
            <v xml:space="preserve">MERSEYTRAVEL                                                </v>
          </cell>
          <cell r="K28">
            <v>42592</v>
          </cell>
          <cell r="R28" t="str">
            <v>PCAAA</v>
          </cell>
          <cell r="S28">
            <v>1500</v>
          </cell>
          <cell r="Z28">
            <v>27226.28</v>
          </cell>
          <cell r="AA28" t="str">
            <v>Aug201600010</v>
          </cell>
        </row>
        <row r="29">
          <cell r="B29" t="str">
            <v>MP21603170013005</v>
          </cell>
          <cell r="J29" t="str">
            <v xml:space="preserve">SEFTON M.B.C                                                </v>
          </cell>
          <cell r="K29">
            <v>42592</v>
          </cell>
          <cell r="R29" t="str">
            <v>PHLAA</v>
          </cell>
          <cell r="S29">
            <v>1510</v>
          </cell>
          <cell r="Z29">
            <v>4125</v>
          </cell>
          <cell r="AA29" t="str">
            <v>Aug201600016</v>
          </cell>
        </row>
        <row r="30">
          <cell r="B30">
            <v>125</v>
          </cell>
          <cell r="J30" t="str">
            <v xml:space="preserve">MERSEY WASTE HOLDINGS LTD                                   </v>
          </cell>
          <cell r="K30">
            <v>42594</v>
          </cell>
          <cell r="R30" t="str">
            <v>PRAAA</v>
          </cell>
          <cell r="S30">
            <v>4400</v>
          </cell>
          <cell r="Z30">
            <v>3299463.5</v>
          </cell>
          <cell r="AA30" t="str">
            <v>Aug201600042</v>
          </cell>
        </row>
        <row r="31">
          <cell r="B31">
            <v>2967935</v>
          </cell>
          <cell r="J31" t="str">
            <v xml:space="preserve">TRINITY MIRROR PUBLISHING LTD                               </v>
          </cell>
          <cell r="K31">
            <v>42594</v>
          </cell>
          <cell r="R31" t="str">
            <v>PVEBA</v>
          </cell>
          <cell r="S31">
            <v>3910</v>
          </cell>
          <cell r="Z31">
            <v>1900</v>
          </cell>
          <cell r="AA31" t="str">
            <v>Aug201600055</v>
          </cell>
        </row>
        <row r="32">
          <cell r="B32">
            <v>514</v>
          </cell>
          <cell r="J32" t="str">
            <v xml:space="preserve">HEALTH @ WORK CONSULTANCY SERVICES LIMITED                  </v>
          </cell>
          <cell r="K32">
            <v>42597</v>
          </cell>
          <cell r="R32" t="str">
            <v>PCAAA</v>
          </cell>
          <cell r="S32">
            <v>910</v>
          </cell>
          <cell r="Z32">
            <v>750</v>
          </cell>
          <cell r="AA32" t="str">
            <v>Aug201600006</v>
          </cell>
        </row>
        <row r="33">
          <cell r="B33" t="str">
            <v xml:space="preserve">          LL1642</v>
          </cell>
          <cell r="J33" t="str">
            <v xml:space="preserve">ORB EVENTS                                                  </v>
          </cell>
          <cell r="K33">
            <v>42598</v>
          </cell>
          <cell r="R33" t="str">
            <v>PMHAF</v>
          </cell>
          <cell r="S33">
            <v>3910</v>
          </cell>
          <cell r="Z33">
            <v>3000</v>
          </cell>
          <cell r="AA33" t="str">
            <v>Aug201600041</v>
          </cell>
        </row>
        <row r="34">
          <cell r="B34">
            <v>21617236</v>
          </cell>
          <cell r="J34" t="str">
            <v xml:space="preserve">THE UNIVERSITY OF LIVERPOOL                                 </v>
          </cell>
          <cell r="K34">
            <v>42598</v>
          </cell>
          <cell r="R34" t="str">
            <v>PCAAA</v>
          </cell>
          <cell r="S34">
            <v>1500</v>
          </cell>
          <cell r="Z34">
            <v>688.42</v>
          </cell>
          <cell r="AA34" t="str">
            <v>Aug201600008</v>
          </cell>
        </row>
        <row r="35">
          <cell r="B35" t="str">
            <v xml:space="preserve">       OPI001319</v>
          </cell>
          <cell r="J35" t="str">
            <v xml:space="preserve">VEOLIA ES MERSEYSIDE &amp; HALTON LIMITED                       </v>
          </cell>
          <cell r="K35">
            <v>42598</v>
          </cell>
          <cell r="R35" t="str">
            <v>PPABA</v>
          </cell>
          <cell r="S35">
            <v>4400</v>
          </cell>
          <cell r="Z35">
            <v>1508222.96</v>
          </cell>
          <cell r="AA35" t="str">
            <v>Aug201600046</v>
          </cell>
        </row>
        <row r="36">
          <cell r="B36" t="str">
            <v xml:space="preserve">     X1901618293</v>
          </cell>
          <cell r="J36" t="str">
            <v xml:space="preserve">LIVERPOOL CITY COUNCIL                                      </v>
          </cell>
          <cell r="K36">
            <v>42600</v>
          </cell>
          <cell r="R36" t="str">
            <v>PJBAA</v>
          </cell>
          <cell r="S36">
            <v>4402</v>
          </cell>
          <cell r="Z36">
            <v>77637.03</v>
          </cell>
          <cell r="AA36" t="str">
            <v>Aug201600051</v>
          </cell>
        </row>
        <row r="37">
          <cell r="B37" t="str">
            <v xml:space="preserve">     X1901618307</v>
          </cell>
          <cell r="J37" t="str">
            <v xml:space="preserve">LIVERPOOL CITY COUNCIL                                      </v>
          </cell>
          <cell r="K37">
            <v>42600</v>
          </cell>
          <cell r="R37" t="str">
            <v>PJBAA</v>
          </cell>
          <cell r="S37">
            <v>4402</v>
          </cell>
          <cell r="Z37">
            <v>161235.10999999999</v>
          </cell>
          <cell r="AA37" t="str">
            <v>Aug201600052</v>
          </cell>
        </row>
        <row r="38">
          <cell r="B38" t="str">
            <v xml:space="preserve">    SINE00020594</v>
          </cell>
          <cell r="J38" t="str">
            <v xml:space="preserve">MERSEYTRAVEL                                                </v>
          </cell>
          <cell r="K38">
            <v>42600</v>
          </cell>
          <cell r="R38" t="str">
            <v>PVEAA</v>
          </cell>
          <cell r="S38">
            <v>3500</v>
          </cell>
          <cell r="Z38">
            <v>4111.16</v>
          </cell>
          <cell r="AA38" t="str">
            <v>Aug201600030</v>
          </cell>
        </row>
        <row r="39">
          <cell r="B39">
            <v>49</v>
          </cell>
          <cell r="J39" t="str">
            <v xml:space="preserve">LEACHATE SOLUTIONS LIMITED                                  </v>
          </cell>
          <cell r="K39">
            <v>42601</v>
          </cell>
          <cell r="R39" t="str">
            <v>PLCAA</v>
          </cell>
          <cell r="S39">
            <v>1601</v>
          </cell>
          <cell r="Z39">
            <v>760</v>
          </cell>
          <cell r="AA39" t="str">
            <v>Aug201600026</v>
          </cell>
        </row>
        <row r="40">
          <cell r="B40">
            <v>104336082</v>
          </cell>
          <cell r="J40" t="str">
            <v xml:space="preserve">SCOTTISH POWER GROUP                                        </v>
          </cell>
          <cell r="K40">
            <v>42601</v>
          </cell>
          <cell r="R40" t="str">
            <v>PLBAA</v>
          </cell>
          <cell r="S40">
            <v>1420</v>
          </cell>
          <cell r="Z40">
            <v>1231.23</v>
          </cell>
          <cell r="AA40" t="str">
            <v>Aug201600007</v>
          </cell>
        </row>
        <row r="41">
          <cell r="B41">
            <v>703088</v>
          </cell>
          <cell r="J41" t="str">
            <v xml:space="preserve">SOFTWORKS COMPUTING (UK) LTD                                </v>
          </cell>
          <cell r="K41">
            <v>42601</v>
          </cell>
          <cell r="R41" t="str">
            <v>PCAAA</v>
          </cell>
          <cell r="S41">
            <v>3002</v>
          </cell>
          <cell r="Z41">
            <v>795</v>
          </cell>
          <cell r="AA41" t="str">
            <v>Aug201600029</v>
          </cell>
        </row>
        <row r="42">
          <cell r="B42">
            <v>8263</v>
          </cell>
          <cell r="J42" t="str">
            <v xml:space="preserve">POSITIVE MEDIA PROMOTIONS LTD                               </v>
          </cell>
          <cell r="K42">
            <v>42604</v>
          </cell>
          <cell r="R42" t="str">
            <v>PMHAF</v>
          </cell>
          <cell r="S42">
            <v>3910</v>
          </cell>
          <cell r="Z42">
            <v>2573</v>
          </cell>
          <cell r="AA42" t="str">
            <v>Aug201600040</v>
          </cell>
        </row>
        <row r="43">
          <cell r="B43">
            <v>1094444</v>
          </cell>
          <cell r="J43" t="str">
            <v xml:space="preserve">SEFTON M.B.C                                                </v>
          </cell>
          <cell r="K43">
            <v>42604</v>
          </cell>
          <cell r="R43" t="str">
            <v>PJDAA</v>
          </cell>
          <cell r="S43">
            <v>4402</v>
          </cell>
          <cell r="Z43">
            <v>216543.07</v>
          </cell>
          <cell r="AA43" t="str">
            <v>Aug201600044</v>
          </cell>
        </row>
        <row r="44">
          <cell r="B44">
            <v>9131</v>
          </cell>
          <cell r="J44" t="str">
            <v xml:space="preserve">CHEMTEST LTD                                                </v>
          </cell>
          <cell r="K44">
            <v>42605</v>
          </cell>
          <cell r="R44" t="str">
            <v>PLCAB</v>
          </cell>
          <cell r="S44">
            <v>3424</v>
          </cell>
          <cell r="Z44">
            <v>2061</v>
          </cell>
          <cell r="AA44" t="str">
            <v>Aug201600001</v>
          </cell>
        </row>
        <row r="45">
          <cell r="B45">
            <v>564</v>
          </cell>
          <cell r="J45" t="str">
            <v xml:space="preserve">GROUNDWORK LANCASHIRE WEST AND WIGAN                        </v>
          </cell>
          <cell r="K45">
            <v>42605</v>
          </cell>
          <cell r="R45" t="str">
            <v>PMNAA</v>
          </cell>
          <cell r="S45">
            <v>3420</v>
          </cell>
          <cell r="Z45">
            <v>2800</v>
          </cell>
          <cell r="AA45" t="str">
            <v>Aug201600056</v>
          </cell>
        </row>
        <row r="46">
          <cell r="B46">
            <v>565</v>
          </cell>
          <cell r="J46" t="str">
            <v xml:space="preserve">GROUNDWORK LANCASHIRE WEST AND WIGAN                        </v>
          </cell>
          <cell r="K46">
            <v>42605</v>
          </cell>
          <cell r="R46" t="str">
            <v>PMNAA</v>
          </cell>
          <cell r="S46">
            <v>3420</v>
          </cell>
          <cell r="Z46">
            <v>4500</v>
          </cell>
          <cell r="AA46" t="str">
            <v>Aug201600057</v>
          </cell>
        </row>
        <row r="47">
          <cell r="B47" t="str">
            <v xml:space="preserve">     X1901618757</v>
          </cell>
          <cell r="J47" t="str">
            <v xml:space="preserve">LIVERPOOL CITY COUNCIL                                      </v>
          </cell>
          <cell r="K47">
            <v>42605</v>
          </cell>
          <cell r="R47" t="str">
            <v>PJBAA</v>
          </cell>
          <cell r="S47">
            <v>4402</v>
          </cell>
          <cell r="Z47">
            <v>166261.01</v>
          </cell>
          <cell r="AA47" t="str">
            <v>Aug201600053</v>
          </cell>
        </row>
        <row r="48">
          <cell r="B48">
            <v>13</v>
          </cell>
          <cell r="J48" t="str">
            <v xml:space="preserve">CORE GROUP                                                  </v>
          </cell>
          <cell r="K48">
            <v>42608</v>
          </cell>
          <cell r="R48" t="str">
            <v>PLCAA</v>
          </cell>
          <cell r="S48">
            <v>1601</v>
          </cell>
          <cell r="Z48">
            <v>625</v>
          </cell>
          <cell r="AA48" t="str">
            <v>Aug201600024</v>
          </cell>
        </row>
        <row r="49">
          <cell r="B49" t="str">
            <v>MP21604010175006</v>
          </cell>
          <cell r="J49" t="str">
            <v xml:space="preserve">KNOWSLEY MBC                                                </v>
          </cell>
          <cell r="K49">
            <v>42608</v>
          </cell>
          <cell r="R49" t="str">
            <v>PHSAA</v>
          </cell>
          <cell r="S49">
            <v>1510</v>
          </cell>
          <cell r="Z49">
            <v>3131</v>
          </cell>
          <cell r="AA49" t="str">
            <v>Aug201600019</v>
          </cell>
        </row>
        <row r="50">
          <cell r="B50" t="str">
            <v>MP21604010160006</v>
          </cell>
          <cell r="J50" t="str">
            <v xml:space="preserve">KNOWSLEY MBC                                                </v>
          </cell>
          <cell r="K50">
            <v>42608</v>
          </cell>
          <cell r="R50" t="str">
            <v>PHMAA</v>
          </cell>
          <cell r="S50">
            <v>1510</v>
          </cell>
          <cell r="Z50">
            <v>3628</v>
          </cell>
          <cell r="AA50" t="str">
            <v>Aug201600018</v>
          </cell>
        </row>
        <row r="51">
          <cell r="B51" t="str">
            <v>MP21604010159006</v>
          </cell>
          <cell r="J51" t="str">
            <v xml:space="preserve">KNOWSLEY MBC                                                </v>
          </cell>
          <cell r="K51">
            <v>42608</v>
          </cell>
          <cell r="R51" t="str">
            <v>PHNAA</v>
          </cell>
          <cell r="S51">
            <v>1510</v>
          </cell>
          <cell r="Z51">
            <v>6163</v>
          </cell>
          <cell r="AA51" t="str">
            <v>Aug201600017</v>
          </cell>
        </row>
        <row r="52">
          <cell r="B52" t="str">
            <v xml:space="preserve">       SD2203832</v>
          </cell>
          <cell r="J52" t="str">
            <v xml:space="preserve">KNOWSLEY MBC                                                </v>
          </cell>
          <cell r="K52">
            <v>42608</v>
          </cell>
          <cell r="R52" t="str">
            <v>PJCAA</v>
          </cell>
          <cell r="S52">
            <v>4402</v>
          </cell>
          <cell r="Z52">
            <v>64087.199999999997</v>
          </cell>
          <cell r="AA52" t="str">
            <v>Aug201600047</v>
          </cell>
        </row>
        <row r="53">
          <cell r="B53" t="str">
            <v xml:space="preserve">       SD2203959</v>
          </cell>
          <cell r="J53" t="str">
            <v xml:space="preserve">KNOWSLEY MBC                                                </v>
          </cell>
          <cell r="K53">
            <v>42612</v>
          </cell>
          <cell r="R53" t="str">
            <v>PMHAF</v>
          </cell>
          <cell r="S53">
            <v>3922</v>
          </cell>
          <cell r="Z53">
            <v>1150</v>
          </cell>
          <cell r="AA53" t="str">
            <v>Aug201600002</v>
          </cell>
        </row>
        <row r="54">
          <cell r="B54" t="str">
            <v xml:space="preserve">       SD2203834</v>
          </cell>
          <cell r="J54" t="str">
            <v xml:space="preserve">KNOWSLEY MBC                                                </v>
          </cell>
          <cell r="K54">
            <v>42612</v>
          </cell>
          <cell r="R54" t="str">
            <v>PJCAA</v>
          </cell>
          <cell r="S54">
            <v>4402</v>
          </cell>
          <cell r="Z54">
            <v>74505.63</v>
          </cell>
          <cell r="AA54" t="str">
            <v>Aug201600048</v>
          </cell>
        </row>
        <row r="55">
          <cell r="B55">
            <v>126</v>
          </cell>
          <cell r="J55" t="str">
            <v xml:space="preserve">MERSEY WASTE HOLDINGS LTD                                   </v>
          </cell>
          <cell r="K55">
            <v>42612</v>
          </cell>
          <cell r="R55" t="str">
            <v>PRAAA</v>
          </cell>
          <cell r="S55">
            <v>4400</v>
          </cell>
          <cell r="Z55">
            <v>30189.88</v>
          </cell>
          <cell r="AA55" t="str">
            <v>Aug201600043</v>
          </cell>
        </row>
        <row r="56">
          <cell r="B56" t="str">
            <v xml:space="preserve">      OP/1000009</v>
          </cell>
          <cell r="J56" t="str">
            <v xml:space="preserve">MERSEYSIDE ENERGY RECOVERY LTD                              </v>
          </cell>
          <cell r="K56">
            <v>42612</v>
          </cell>
          <cell r="R56" t="str">
            <v>PPAAA</v>
          </cell>
          <cell r="S56">
            <v>4400</v>
          </cell>
          <cell r="Z56">
            <v>673543.33</v>
          </cell>
          <cell r="AA56" t="str">
            <v>Aug201600050</v>
          </cell>
        </row>
        <row r="57">
          <cell r="B57" t="str">
            <v>MP21603170005006</v>
          </cell>
          <cell r="J57" t="str">
            <v xml:space="preserve">SEFTON M.B.C                                                </v>
          </cell>
          <cell r="K57">
            <v>42612</v>
          </cell>
          <cell r="R57" t="str">
            <v>PHJAA</v>
          </cell>
          <cell r="S57">
            <v>1510</v>
          </cell>
          <cell r="Z57">
            <v>1044</v>
          </cell>
          <cell r="AA57" t="str">
            <v>Aug201600014</v>
          </cell>
        </row>
        <row r="58">
          <cell r="B58" t="str">
            <v>MP21604020004006</v>
          </cell>
          <cell r="J58" t="str">
            <v xml:space="preserve">SEFTON M.B.C                                                </v>
          </cell>
          <cell r="K58">
            <v>42612</v>
          </cell>
          <cell r="R58" t="str">
            <v>PHKAA</v>
          </cell>
          <cell r="S58">
            <v>1510</v>
          </cell>
          <cell r="Z58">
            <v>2609</v>
          </cell>
          <cell r="AA58" t="str">
            <v>Aug201600020</v>
          </cell>
        </row>
        <row r="59">
          <cell r="B59" t="str">
            <v>MP21603170006006</v>
          </cell>
          <cell r="J59" t="str">
            <v xml:space="preserve">SEFTON M.B.C                                                </v>
          </cell>
          <cell r="K59">
            <v>42612</v>
          </cell>
          <cell r="R59" t="str">
            <v>PHOAA</v>
          </cell>
          <cell r="S59">
            <v>1510</v>
          </cell>
          <cell r="Z59">
            <v>4871</v>
          </cell>
          <cell r="AA59" t="str">
            <v>Aug201600015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  <sheetName val="Sheet1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Paula Pocock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Paula Pocock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Paula Pocock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Paula Pocock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Paula Pocock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Paula Pocock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Paula Pocock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Paula Pocock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Paula Pocock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Paula Pocock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Neil Spencer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Neil Spencer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Neil Spencer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Neil Spencer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Neil Spencer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Gary Taylor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Gary Taylor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Gary Taylor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Gary Taylor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Gary Taylor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Gary Taylor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Gary Taylor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Gary Taylor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Gary Taylor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Gary Taylor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Stuart Donaldson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Stuart Donaldson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Stuart Donaldson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Stuart Donaldson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Stuart Donaldson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Stuart Donaldson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Stuart Donaldson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Stuart Donaldson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Stuart Donaldson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Stuart Donaldson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Stuart Donaldson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Stuart Donaldson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Stuart Donaldson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Stuart Donaldson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Stuart Donaldson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Stuart Donaldson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Stuart Donaldson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Stuart Donaldson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Stuart Donaldson</v>
          </cell>
        </row>
        <row r="95">
          <cell r="A95" t="str">
            <v>PMEAW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UC Crew</v>
          </cell>
          <cell r="F95" t="str">
            <v>GENERAL</v>
          </cell>
          <cell r="G95" t="str">
            <v>GENERAL</v>
          </cell>
          <cell r="H95" t="str">
            <v>Stuart Donaldson</v>
          </cell>
        </row>
        <row r="96">
          <cell r="A96" t="str">
            <v>PMEAX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Kensington Vision CIC</v>
          </cell>
          <cell r="F96" t="str">
            <v>GENERAL</v>
          </cell>
          <cell r="G96" t="str">
            <v>GENERAL</v>
          </cell>
          <cell r="H96" t="str">
            <v>Stuart Donaldson</v>
          </cell>
        </row>
        <row r="97">
          <cell r="A97" t="str">
            <v>PMEAY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Legh Vale Primary School</v>
          </cell>
          <cell r="F97" t="str">
            <v>GENERAL</v>
          </cell>
          <cell r="G97" t="str">
            <v>GENERAL</v>
          </cell>
          <cell r="H97" t="str">
            <v>Stuart Donaldson</v>
          </cell>
        </row>
        <row r="98">
          <cell r="A98" t="str">
            <v>PMEAZ</v>
          </cell>
          <cell r="B98" t="str">
            <v>JMWMS</v>
          </cell>
          <cell r="C98" t="str">
            <v>N</v>
          </cell>
          <cell r="D98" t="str">
            <v>Community Fund</v>
          </cell>
          <cell r="E98" t="str">
            <v>Fire Support Network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PMFAA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STAKEHOLDER ENGAGEMENT DEV.</v>
          </cell>
          <cell r="F99" t="str">
            <v>GENERAL</v>
          </cell>
          <cell r="G99" t="str">
            <v>GENERAL</v>
          </cell>
          <cell r="H99" t="str">
            <v>Stuart Donaldson</v>
          </cell>
        </row>
        <row r="100">
          <cell r="A100" t="str">
            <v>PMGAA</v>
          </cell>
          <cell r="B100" t="str">
            <v>JMWMS</v>
          </cell>
          <cell r="C100" t="str">
            <v>N</v>
          </cell>
          <cell r="D100" t="str">
            <v>Joint Municipal Waste Strategy</v>
          </cell>
          <cell r="E100" t="str">
            <v>POLICY AND RESEARCH</v>
          </cell>
          <cell r="F100" t="str">
            <v>RESEARCH &amp; DEVELOPMENT</v>
          </cell>
          <cell r="G100" t="str">
            <v>GENERAL</v>
          </cell>
          <cell r="H100" t="str">
            <v>Stuart Donaldson</v>
          </cell>
        </row>
        <row r="101">
          <cell r="A101" t="str">
            <v>PMHAA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</v>
          </cell>
          <cell r="F101" t="str">
            <v>GENERAL</v>
          </cell>
          <cell r="G101" t="str">
            <v>GENERAL</v>
          </cell>
          <cell r="H101" t="str">
            <v>Stuart Donaldson</v>
          </cell>
        </row>
        <row r="102">
          <cell r="A102" t="str">
            <v>PMHAB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EDUCATION</v>
          </cell>
          <cell r="F102" t="str">
            <v>GENERAL</v>
          </cell>
          <cell r="G102" t="str">
            <v>GENERAL</v>
          </cell>
          <cell r="H102" t="str">
            <v>Stuart Donaldson</v>
          </cell>
        </row>
        <row r="103">
          <cell r="A103" t="str">
            <v>PMHAC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- HOME COMPOSTING</v>
          </cell>
          <cell r="F103" t="str">
            <v>GENERAL</v>
          </cell>
          <cell r="G103" t="str">
            <v>GENERAL</v>
          </cell>
          <cell r="H103" t="str">
            <v>Stuart Donaldson</v>
          </cell>
        </row>
        <row r="104">
          <cell r="A104" t="str">
            <v>PMHAD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>WASTE PREVENTION JUNK MAIL</v>
          </cell>
          <cell r="F104" t="str">
            <v>GENERAL</v>
          </cell>
          <cell r="G104" t="str">
            <v>GENERAL</v>
          </cell>
          <cell r="H104" t="str">
            <v>Stuart Donaldson</v>
          </cell>
        </row>
        <row r="105">
          <cell r="A105" t="str">
            <v>PMHAE</v>
          </cell>
          <cell r="B105" t="str">
            <v>JMWMS</v>
          </cell>
          <cell r="C105" t="str">
            <v>N</v>
          </cell>
          <cell r="D105" t="str">
            <v>Waste Prevention</v>
          </cell>
          <cell r="E105" t="str">
            <v xml:space="preserve">WASTE PREVENTION RESEARCH </v>
          </cell>
          <cell r="F105" t="str">
            <v>GENERAL</v>
          </cell>
          <cell r="G105" t="str">
            <v>GENERAL</v>
          </cell>
          <cell r="H105" t="str">
            <v>Stuart Donaldson</v>
          </cell>
        </row>
        <row r="106">
          <cell r="A106" t="str">
            <v>PMHAF</v>
          </cell>
          <cell r="B106" t="str">
            <v>JMWMS</v>
          </cell>
          <cell r="C106" t="str">
            <v>N</v>
          </cell>
          <cell r="D106" t="str">
            <v>Love Food Hate Waste Campaign</v>
          </cell>
          <cell r="E106" t="str">
            <v>LOVE FOOD HATE WASTE</v>
          </cell>
          <cell r="F106" t="str">
            <v>GENERAL</v>
          </cell>
          <cell r="G106" t="str">
            <v>GENERAL</v>
          </cell>
          <cell r="H106" t="str">
            <v>Stuart Donaldson</v>
          </cell>
        </row>
        <row r="107">
          <cell r="A107" t="str">
            <v>PMHAH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TEXTILES</v>
          </cell>
          <cell r="F107" t="str">
            <v>GENERAL</v>
          </cell>
          <cell r="G107" t="str">
            <v>GENERAL</v>
          </cell>
          <cell r="H107" t="str">
            <v>Stuart Donaldson</v>
          </cell>
        </row>
        <row r="108">
          <cell r="A108" t="str">
            <v>PMHAJ</v>
          </cell>
          <cell r="B108" t="str">
            <v>JMWMS</v>
          </cell>
          <cell r="C108" t="str">
            <v>N</v>
          </cell>
          <cell r="D108" t="str">
            <v>Waste Prevention</v>
          </cell>
          <cell r="E108" t="str">
            <v>WASTE PREVENTION PROJECTS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PMJAA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STRATEGY UPDATE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PMKAA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SUSTAINABLE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PMLAA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PARTNERSHIP DEVELOPMENT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PMMAA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Strategy European Funding (General)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PMMAB</v>
          </cell>
          <cell r="B113" t="str">
            <v>JMWMS</v>
          </cell>
          <cell r="C113" t="str">
            <v>N</v>
          </cell>
          <cell r="D113" t="str">
            <v>Joint Municipal Waste Strategy</v>
          </cell>
          <cell r="E113" t="str">
            <v>WasteCoSmart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PMNAA</v>
          </cell>
          <cell r="B114" t="str">
            <v>JMWMS</v>
          </cell>
          <cell r="C114" t="str">
            <v>N</v>
          </cell>
          <cell r="D114" t="str">
            <v>Re-use Scheme</v>
          </cell>
          <cell r="E114" t="str">
            <v>Projects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PMNAB</v>
          </cell>
          <cell r="B115" t="str">
            <v>JMWMS</v>
          </cell>
          <cell r="C115" t="str">
            <v>N</v>
          </cell>
          <cell r="D115" t="str">
            <v>Re-use Scheme</v>
          </cell>
          <cell r="E115" t="str">
            <v>Re-use Projects</v>
          </cell>
          <cell r="F115" t="str">
            <v>GENERAL</v>
          </cell>
          <cell r="G115" t="str">
            <v>GENERAL</v>
          </cell>
          <cell r="H115" t="str">
            <v>Stuart Donaldson</v>
          </cell>
        </row>
        <row r="116">
          <cell r="A116" t="str">
            <v>PNAAA</v>
          </cell>
          <cell r="B116" t="str">
            <v>JMWMS</v>
          </cell>
          <cell r="C116" t="str">
            <v>N</v>
          </cell>
          <cell r="D116" t="str">
            <v>Joint Municipal Waste Strategy</v>
          </cell>
          <cell r="E116" t="str">
            <v>ENVIROLINK</v>
          </cell>
          <cell r="F116" t="str">
            <v>GENERAL</v>
          </cell>
          <cell r="G116" t="str">
            <v>GENERAL</v>
          </cell>
          <cell r="H116" t="str">
            <v>Stuart Donaldson</v>
          </cell>
        </row>
        <row r="117">
          <cell r="A117" t="str">
            <v>PPAAA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SERVICE FEE</v>
          </cell>
          <cell r="G117" t="str">
            <v>GENERAL</v>
          </cell>
          <cell r="H117" t="str">
            <v>Gary Taylor</v>
          </cell>
        </row>
        <row r="118">
          <cell r="A118" t="str">
            <v>PPABA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TONNAGE PAYMENTS</v>
          </cell>
          <cell r="G118" t="str">
            <v>GENERAL</v>
          </cell>
          <cell r="H118" t="str">
            <v>Gary Taylor</v>
          </cell>
        </row>
        <row r="119">
          <cell r="A119" t="str">
            <v>PPACA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TONNAGE ADJUSTMENT PAYMENTS</v>
          </cell>
          <cell r="G119" t="str">
            <v>GENERAL</v>
          </cell>
          <cell r="H119" t="str">
            <v>Gary Taylor</v>
          </cell>
        </row>
        <row r="120">
          <cell r="A120" t="str">
            <v>PPADA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KITCHEN WASTE TON PAYMENTS</v>
          </cell>
          <cell r="G120" t="str">
            <v>GENERAL</v>
          </cell>
          <cell r="H120" t="str">
            <v>Gary Taylor</v>
          </cell>
        </row>
        <row r="121">
          <cell r="A121" t="str">
            <v>PPAFA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MONTHLY TRANSPORT PAYMENTS</v>
          </cell>
          <cell r="G121" t="str">
            <v>GENERAL</v>
          </cell>
          <cell r="H121" t="str">
            <v>Gary Taylor</v>
          </cell>
        </row>
        <row r="122">
          <cell r="A122" t="str">
            <v>PPAGA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DAYWORK PAYMENTS</v>
          </cell>
          <cell r="G122" t="str">
            <v>GENERAL</v>
          </cell>
          <cell r="H122" t="str">
            <v>Gary Taylor</v>
          </cell>
        </row>
        <row r="123">
          <cell r="A123" t="str">
            <v>PPAIA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PERFORMANCE ADJUSTMENTS</v>
          </cell>
          <cell r="G123" t="str">
            <v>GENERAL</v>
          </cell>
          <cell r="H123" t="str">
            <v>Gary Taylor</v>
          </cell>
        </row>
        <row r="124">
          <cell r="A124" t="str">
            <v>PPAJA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MWDA</v>
          </cell>
          <cell r="F124" t="str">
            <v>INCOME</v>
          </cell>
          <cell r="G124" t="str">
            <v>GENERAL</v>
          </cell>
          <cell r="H124" t="str">
            <v>Gary Taylor</v>
          </cell>
        </row>
        <row r="125">
          <cell r="A125" t="str">
            <v>PPAKA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MWDA</v>
          </cell>
          <cell r="F125" t="str">
            <v>MONTHLY ADJUSTMENTS</v>
          </cell>
          <cell r="G125" t="str">
            <v>GENERAL</v>
          </cell>
          <cell r="H125" t="str">
            <v>Gary Taylor</v>
          </cell>
        </row>
        <row r="126">
          <cell r="A126" t="str">
            <v>PPBAA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SERVICE FEE</v>
          </cell>
          <cell r="G126" t="str">
            <v>GENERAL</v>
          </cell>
          <cell r="H126" t="str">
            <v>Gary Taylor</v>
          </cell>
        </row>
        <row r="127">
          <cell r="A127" t="str">
            <v>PPBBA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TONNAGE PAYMENTS</v>
          </cell>
          <cell r="G127" t="str">
            <v>GENERAL</v>
          </cell>
          <cell r="H127" t="str">
            <v>Gary Taylor</v>
          </cell>
        </row>
        <row r="128">
          <cell r="A128" t="str">
            <v>PPBFA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HALTON</v>
          </cell>
          <cell r="F128" t="str">
            <v>MONTHLY TRANSPORT PAYMENTS</v>
          </cell>
          <cell r="G128" t="str">
            <v>GENERAL</v>
          </cell>
          <cell r="H128" t="str">
            <v>Gary Taylor</v>
          </cell>
        </row>
        <row r="129">
          <cell r="A129" t="str">
            <v>PPBJA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HALTON</v>
          </cell>
          <cell r="F129" t="str">
            <v>INCOME</v>
          </cell>
          <cell r="G129" t="str">
            <v>GENERAL</v>
          </cell>
          <cell r="H129" t="str">
            <v>Gary Taylor</v>
          </cell>
        </row>
        <row r="130">
          <cell r="A130" t="str">
            <v>PPCAA</v>
          </cell>
          <cell r="B130" t="str">
            <v>WD Contracts</v>
          </cell>
          <cell r="C130" t="str">
            <v>N</v>
          </cell>
          <cell r="D130" t="str">
            <v>Waste Contracts</v>
          </cell>
          <cell r="E130" t="str">
            <v>WMRC GENERAL</v>
          </cell>
          <cell r="F130" t="str">
            <v>WMRC</v>
          </cell>
          <cell r="G130" t="str">
            <v>GENERAL</v>
          </cell>
          <cell r="H130" t="str">
            <v>Gary Taylor</v>
          </cell>
        </row>
        <row r="131">
          <cell r="A131" t="str">
            <v>PQIAA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GATE FEE</v>
          </cell>
          <cell r="G131" t="str">
            <v>GENERAL</v>
          </cell>
          <cell r="H131" t="str">
            <v>Gary Taylor</v>
          </cell>
        </row>
        <row r="132">
          <cell r="A132" t="str">
            <v>PQIAB</v>
          </cell>
          <cell r="B132" t="str">
            <v>RRC</v>
          </cell>
          <cell r="C132" t="str">
            <v>N</v>
          </cell>
          <cell r="D132" t="str">
            <v>Interim Framework</v>
          </cell>
          <cell r="E132" t="str">
            <v>FCC</v>
          </cell>
          <cell r="F132" t="str">
            <v>SHORTFALL PAYMENT</v>
          </cell>
          <cell r="G132" t="str">
            <v>GENERAL</v>
          </cell>
          <cell r="H132" t="str">
            <v>Gary Taylor</v>
          </cell>
        </row>
        <row r="133">
          <cell r="A133" t="str">
            <v>PQJAA</v>
          </cell>
          <cell r="B133" t="str">
            <v>WD Contracts</v>
          </cell>
          <cell r="C133" t="str">
            <v>N</v>
          </cell>
          <cell r="D133" t="str">
            <v>Waste Contracts</v>
          </cell>
          <cell r="E133" t="str">
            <v>GMWDA</v>
          </cell>
          <cell r="F133" t="str">
            <v>GATE FEE</v>
          </cell>
          <cell r="G133" t="str">
            <v>GENERAL</v>
          </cell>
          <cell r="H133" t="str">
            <v>Gary Taylor</v>
          </cell>
        </row>
        <row r="134">
          <cell r="A134" t="str">
            <v>PQKAA</v>
          </cell>
          <cell r="B134" t="str">
            <v>WD Contracts</v>
          </cell>
          <cell r="C134" t="str">
            <v>N</v>
          </cell>
          <cell r="D134" t="str">
            <v>Interim Framework</v>
          </cell>
          <cell r="E134" t="str">
            <v>VIRIDOR</v>
          </cell>
          <cell r="F134" t="str">
            <v>RRC</v>
          </cell>
          <cell r="G134" t="str">
            <v>GENERAL</v>
          </cell>
          <cell r="H134" t="str">
            <v>Gary Taylor</v>
          </cell>
        </row>
        <row r="135">
          <cell r="A135" t="str">
            <v>PRAAA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GATE FEE</v>
          </cell>
          <cell r="G135" t="str">
            <v>GENERAL</v>
          </cell>
          <cell r="H135" t="str">
            <v>Gary Taylor</v>
          </cell>
        </row>
        <row r="136">
          <cell r="A136" t="str">
            <v>PRABA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LANDFILL TAX</v>
          </cell>
          <cell r="G136" t="str">
            <v>GENERAL</v>
          </cell>
          <cell r="H136" t="str">
            <v>Gary Taylor</v>
          </cell>
        </row>
        <row r="137">
          <cell r="A137" t="str">
            <v>PRADA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MWHL LANDFILL</v>
          </cell>
          <cell r="F137" t="str">
            <v>MWHL ADMIN</v>
          </cell>
          <cell r="G137" t="str">
            <v>GENERAL</v>
          </cell>
          <cell r="H137" t="str">
            <v>Gary Taylor</v>
          </cell>
        </row>
        <row r="138">
          <cell r="A138" t="str">
            <v>PRBAA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GATE FEE</v>
          </cell>
          <cell r="G138" t="str">
            <v>GENERAL</v>
          </cell>
          <cell r="H138" t="str">
            <v>Gary Taylor</v>
          </cell>
        </row>
        <row r="139">
          <cell r="A139" t="str">
            <v>PRBBA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TOP UP LANDFILL</v>
          </cell>
          <cell r="F139" t="str">
            <v>LANDFILL TAX</v>
          </cell>
          <cell r="G139" t="str">
            <v>GENERAL</v>
          </cell>
          <cell r="H139" t="str">
            <v>Gary Taylor</v>
          </cell>
        </row>
        <row r="140">
          <cell r="A140" t="str">
            <v>PRCAA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GATE FEE</v>
          </cell>
          <cell r="G140" t="str">
            <v>GENERAL</v>
          </cell>
          <cell r="H140" t="str">
            <v>Gary Taylor</v>
          </cell>
        </row>
        <row r="141">
          <cell r="A141" t="str">
            <v>PRCBA</v>
          </cell>
          <cell r="B141" t="str">
            <v>WD Contracts</v>
          </cell>
          <cell r="C141" t="str">
            <v>N</v>
          </cell>
          <cell r="D141" t="str">
            <v>Waste Contracts</v>
          </cell>
          <cell r="E141" t="str">
            <v>ASBESTOS LANDFILL</v>
          </cell>
          <cell r="F141" t="str">
            <v>LANDFILL TAX</v>
          </cell>
          <cell r="G141" t="str">
            <v>GENERAL</v>
          </cell>
          <cell r="H141" t="str">
            <v>Gary Taylor</v>
          </cell>
        </row>
        <row r="142">
          <cell r="A142" t="str">
            <v>PSAAA</v>
          </cell>
          <cell r="B142" t="str">
            <v>Rents, Dep, Def Grant</v>
          </cell>
          <cell r="C142" t="str">
            <v>N</v>
          </cell>
          <cell r="D142" t="str">
            <v>Waste Facilities</v>
          </cell>
          <cell r="E142" t="str">
            <v>ORCHID - STRETTON WAY&lt;HUYTON</v>
          </cell>
          <cell r="F142" t="str">
            <v>GENERAL</v>
          </cell>
          <cell r="G142" t="str">
            <v>GENERAL</v>
          </cell>
          <cell r="H142" t="str">
            <v>Alex Murray</v>
          </cell>
        </row>
        <row r="143">
          <cell r="A143" t="str">
            <v>PTBAB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LEGAL</v>
          </cell>
          <cell r="G143" t="str">
            <v>EXTERNAL</v>
          </cell>
          <cell r="H143" t="str">
            <v>Alex Murray</v>
          </cell>
        </row>
        <row r="144">
          <cell r="A144" t="str">
            <v>PTBBB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FINANCIAL</v>
          </cell>
          <cell r="G144" t="str">
            <v>EXTERNAL</v>
          </cell>
          <cell r="H144" t="str">
            <v>Alex Murray</v>
          </cell>
        </row>
        <row r="145">
          <cell r="A145" t="str">
            <v>PTBCB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TECHNICAL</v>
          </cell>
          <cell r="G145" t="str">
            <v>EXTERNAL</v>
          </cell>
          <cell r="H145" t="str">
            <v>Alex Murray</v>
          </cell>
        </row>
        <row r="146">
          <cell r="A146" t="str">
            <v>PTBEB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PLANNING</v>
          </cell>
          <cell r="G146" t="str">
            <v>EXTERNAL</v>
          </cell>
          <cell r="H146" t="str">
            <v>Alex Murray</v>
          </cell>
        </row>
        <row r="147">
          <cell r="A147" t="str">
            <v>PTBFB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POST PRG</v>
          </cell>
          <cell r="F147" t="str">
            <v>INSURANCE</v>
          </cell>
          <cell r="G147" t="str">
            <v>EXTERNAL</v>
          </cell>
          <cell r="H147" t="str">
            <v>Alex Murray</v>
          </cell>
        </row>
        <row r="148">
          <cell r="A148" t="str">
            <v>PTBXB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RRC ADVISOR SERVICES COVANTA CLAIM</v>
          </cell>
          <cell r="G148" t="str">
            <v>EXTERNAL</v>
          </cell>
          <cell r="H148" t="str">
            <v>Alex Murray</v>
          </cell>
        </row>
        <row r="149">
          <cell r="A149" t="str">
            <v>PTBZB</v>
          </cell>
          <cell r="B149" t="str">
            <v>Contract Procurement</v>
          </cell>
          <cell r="C149" t="str">
            <v>N</v>
          </cell>
          <cell r="D149" t="str">
            <v>Contract Procurement</v>
          </cell>
          <cell r="E149" t="str">
            <v>POST PRG</v>
          </cell>
          <cell r="F149" t="str">
            <v>GENERAL</v>
          </cell>
          <cell r="G149" t="str">
            <v>EXTERNAL</v>
          </cell>
          <cell r="H149" t="str">
            <v>Alex Murray</v>
          </cell>
        </row>
        <row r="150">
          <cell r="A150" t="str">
            <v>PUAAA</v>
          </cell>
          <cell r="B150" t="str">
            <v>Landfill Allowances</v>
          </cell>
          <cell r="C150" t="str">
            <v>N</v>
          </cell>
          <cell r="D150" t="str">
            <v>Landfill Allowances</v>
          </cell>
          <cell r="E150" t="str">
            <v>GENERAL</v>
          </cell>
          <cell r="F150" t="str">
            <v>GENERAL</v>
          </cell>
          <cell r="G150" t="str">
            <v>GENERAL</v>
          </cell>
          <cell r="H150" t="str">
            <v>Mandy Valentine</v>
          </cell>
        </row>
        <row r="151">
          <cell r="A151" t="str">
            <v>PVAAA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CONSUMABLES</v>
          </cell>
          <cell r="G151" t="str">
            <v>GENERAL</v>
          </cell>
          <cell r="H151" t="str">
            <v>Gary Taylor</v>
          </cell>
        </row>
        <row r="152">
          <cell r="A152" t="str">
            <v>PVBAA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OTHER</v>
          </cell>
          <cell r="G152" t="str">
            <v>GENERAL</v>
          </cell>
          <cell r="H152" t="str">
            <v>Gary Taylor</v>
          </cell>
        </row>
        <row r="153">
          <cell r="A153" t="str">
            <v>PVCAA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IT</v>
          </cell>
          <cell r="G153" t="str">
            <v>GENERAL</v>
          </cell>
          <cell r="H153" t="str">
            <v>Gary Taylor</v>
          </cell>
        </row>
        <row r="154">
          <cell r="A154" t="str">
            <v>PVDAA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MWDA PERMIT SCHEME</v>
          </cell>
          <cell r="F154" t="str">
            <v>COMMUNICATIONS</v>
          </cell>
          <cell r="G154" t="str">
            <v>GENERAL</v>
          </cell>
          <cell r="H154" t="str">
            <v>Gary Taylor</v>
          </cell>
        </row>
        <row r="155">
          <cell r="A155" t="str">
            <v>PVEAA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GENERAL</v>
          </cell>
          <cell r="F155" t="str">
            <v>GENERAL</v>
          </cell>
          <cell r="G155" t="str">
            <v>GENERAL</v>
          </cell>
          <cell r="H155" t="str">
            <v>Gary Taylor</v>
          </cell>
        </row>
        <row r="156">
          <cell r="A156" t="str">
            <v>PVEBA</v>
          </cell>
          <cell r="B156" t="str">
            <v>WD Contracts</v>
          </cell>
          <cell r="C156" t="str">
            <v>N</v>
          </cell>
          <cell r="D156" t="str">
            <v>Waste Contracts</v>
          </cell>
          <cell r="E156" t="str">
            <v>PERFORMANCE IMPROVEMENTS</v>
          </cell>
          <cell r="F156" t="str">
            <v>GENERAL</v>
          </cell>
          <cell r="G156" t="str">
            <v>GENERAL</v>
          </cell>
          <cell r="H156" t="str">
            <v>Gary Taylor</v>
          </cell>
        </row>
        <row r="157">
          <cell r="A157" t="str">
            <v>PWAAA</v>
          </cell>
          <cell r="B157" t="str">
            <v>WRG Claim</v>
          </cell>
          <cell r="C157" t="str">
            <v>Y</v>
          </cell>
          <cell r="D157" t="str">
            <v>Waste Contracts</v>
          </cell>
          <cell r="H157" t="str">
            <v>Gary Taylor</v>
          </cell>
        </row>
        <row r="158">
          <cell r="A158" t="str">
            <v>XPAAD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H158" t="str">
            <v>Tony Byers</v>
          </cell>
        </row>
        <row r="159">
          <cell r="A159" t="str">
            <v>XPAAE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FOUL LANE</v>
          </cell>
          <cell r="H159" t="str">
            <v>Tony Byers</v>
          </cell>
        </row>
        <row r="160">
          <cell r="A160" t="str">
            <v>XPACH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XPACJ</v>
          </cell>
          <cell r="B161" t="str">
            <v>Capital Scheme</v>
          </cell>
          <cell r="C161" t="str">
            <v>N</v>
          </cell>
          <cell r="D161" t="str">
            <v>Capital Schemes - Landfill (General)</v>
          </cell>
          <cell r="E161" t="str">
            <v>SEFTON EXT 2</v>
          </cell>
          <cell r="H161" t="str">
            <v>Tony Byers</v>
          </cell>
        </row>
        <row r="162">
          <cell r="A162" t="str">
            <v>XPACL</v>
          </cell>
          <cell r="B162" t="str">
            <v>Capital Scheme</v>
          </cell>
          <cell r="C162" t="str">
            <v>N</v>
          </cell>
          <cell r="D162" t="str">
            <v>Capital Schemes - Waste Management Facilities</v>
          </cell>
          <cell r="E162" t="str">
            <v>SEFTON MEADOWS 2 SURFACE WATER</v>
          </cell>
          <cell r="F162" t="str">
            <v>OTHER</v>
          </cell>
          <cell r="G162" t="str">
            <v>GENERAL</v>
          </cell>
          <cell r="H162" t="str">
            <v>Tony Byers</v>
          </cell>
        </row>
        <row r="163">
          <cell r="A163" t="str">
            <v>XPAAF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FOUL LANE</v>
          </cell>
          <cell r="H163" t="str">
            <v>Tony Byers</v>
          </cell>
        </row>
        <row r="164">
          <cell r="A164" t="str">
            <v>XPADH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Sefton Meadows</v>
          </cell>
          <cell r="H164" t="str">
            <v>Tony Byers</v>
          </cell>
        </row>
        <row r="165">
          <cell r="A165" t="str">
            <v>XPAEE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RED QUARRY</v>
          </cell>
          <cell r="H165" t="str">
            <v>Tony Byers</v>
          </cell>
        </row>
        <row r="166">
          <cell r="A166" t="str">
            <v>XPAGA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XPAGD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E167" t="str">
            <v>BILLINGE HILL</v>
          </cell>
          <cell r="H167" t="str">
            <v>Tony Byers</v>
          </cell>
        </row>
        <row r="168">
          <cell r="A168" t="str">
            <v>XPAGE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H168" t="str">
            <v>Tony Byers</v>
          </cell>
        </row>
        <row r="169">
          <cell r="A169" t="str">
            <v>XPAGF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XPAGG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XPAGH</v>
          </cell>
          <cell r="B171" t="str">
            <v>Capital Scheme</v>
          </cell>
          <cell r="C171" t="str">
            <v>N</v>
          </cell>
          <cell r="D171" t="str">
            <v>Capital Schemes - Landfill (General)</v>
          </cell>
          <cell r="E171" t="str">
            <v>BILLINGE HILL</v>
          </cell>
          <cell r="H171" t="str">
            <v>Tony Byers</v>
          </cell>
        </row>
        <row r="172">
          <cell r="A172" t="str">
            <v>XPCFD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BIDSTON IWMF</v>
          </cell>
          <cell r="H172" t="str">
            <v>Tony Byers</v>
          </cell>
        </row>
        <row r="173">
          <cell r="A173" t="str">
            <v>XPCFF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BIDSONT IVC</v>
          </cell>
          <cell r="H173" t="str">
            <v>Tony Byers</v>
          </cell>
        </row>
        <row r="174">
          <cell r="A174" t="str">
            <v>XPCIA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HUYTON WTS</v>
          </cell>
          <cell r="H174" t="str">
            <v>Tony Byers</v>
          </cell>
        </row>
        <row r="175">
          <cell r="A175" t="str">
            <v>XPCAA</v>
          </cell>
          <cell r="B175" t="str">
            <v>Capital Scheme</v>
          </cell>
          <cell r="C175" t="str">
            <v>N</v>
          </cell>
          <cell r="D175" t="str">
            <v>Capital Schemes - Waste Management Facilities</v>
          </cell>
          <cell r="E175" t="str">
            <v>GILLMOSS MRF</v>
          </cell>
          <cell r="H175" t="str">
            <v>Tony Byers</v>
          </cell>
        </row>
        <row r="176">
          <cell r="A176" t="str">
            <v>XPDCA</v>
          </cell>
          <cell r="B176" t="str">
            <v>Capital Scheme</v>
          </cell>
          <cell r="C176" t="str">
            <v>N</v>
          </cell>
          <cell r="D176" t="str">
            <v>Capital Schemes - Landfill (Restoration)</v>
          </cell>
          <cell r="H176" t="str">
            <v>Tony Byers</v>
          </cell>
        </row>
        <row r="177">
          <cell r="A177" t="str">
            <v>XPGGA</v>
          </cell>
          <cell r="B177" t="str">
            <v>Capital Scheme</v>
          </cell>
          <cell r="C177" t="str">
            <v>N</v>
          </cell>
          <cell r="D177" t="str">
            <v>Capital Schemes - Landfill (Gas Works)</v>
          </cell>
          <cell r="E177" t="str">
            <v>BILLINGE HILL</v>
          </cell>
          <cell r="H177" t="str">
            <v>Tony Byers</v>
          </cell>
        </row>
        <row r="178">
          <cell r="A178" t="str">
            <v>XPIAA</v>
          </cell>
          <cell r="B178" t="str">
            <v>Capital Scheme</v>
          </cell>
          <cell r="C178" t="str">
            <v>N</v>
          </cell>
          <cell r="D178" t="str">
            <v>Capital Schemes</v>
          </cell>
          <cell r="E178" t="str">
            <v>Information Systems</v>
          </cell>
          <cell r="H178" t="str">
            <v>Peter Bedson</v>
          </cell>
        </row>
        <row r="179">
          <cell r="A179" t="str">
            <v>XPREA</v>
          </cell>
          <cell r="B179" t="str">
            <v>Capital Scheme</v>
          </cell>
          <cell r="C179" t="str">
            <v>N</v>
          </cell>
          <cell r="D179" t="str">
            <v>Capital Schemes - HWRCs</v>
          </cell>
          <cell r="E179" t="str">
            <v>BURTONHEAD ROAD</v>
          </cell>
          <cell r="H179" t="str">
            <v>Tony Byers</v>
          </cell>
        </row>
        <row r="180">
          <cell r="A180" t="str">
            <v>XPRSB</v>
          </cell>
          <cell r="B180" t="str">
            <v>Captial Scheme</v>
          </cell>
          <cell r="C180" t="str">
            <v>N</v>
          </cell>
          <cell r="D180" t="str">
            <v>Capital Schemes - HWRCs</v>
          </cell>
          <cell r="E180" t="str">
            <v>South Sefton Bulking Shed</v>
          </cell>
          <cell r="H180" t="str">
            <v>Tony Byers</v>
          </cell>
        </row>
        <row r="181">
          <cell r="A181" t="str">
            <v>XPRUA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KIRKBY</v>
          </cell>
          <cell r="H181" t="str">
            <v>Tony Byers</v>
          </cell>
        </row>
        <row r="182">
          <cell r="A182" t="str">
            <v>XPRWA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HUYTON</v>
          </cell>
          <cell r="H182" t="str">
            <v>Tony Byers</v>
          </cell>
        </row>
        <row r="183">
          <cell r="A183" t="str">
            <v>XPRXA</v>
          </cell>
          <cell r="B183" t="str">
            <v>Capital Scheme</v>
          </cell>
          <cell r="C183" t="str">
            <v>N</v>
          </cell>
          <cell r="D183" t="str">
            <v>Capital Schemes - HWRCs</v>
          </cell>
          <cell r="E183" t="str">
            <v>OLD SWAN</v>
          </cell>
          <cell r="H183" t="str">
            <v>Tony Byers</v>
          </cell>
        </row>
        <row r="184">
          <cell r="A184" t="str">
            <v>XPZCA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E184" t="str">
            <v xml:space="preserve">FOUL LANE  </v>
          </cell>
          <cell r="H184" t="str">
            <v>Tony Byers</v>
          </cell>
        </row>
        <row r="185">
          <cell r="A185" t="str">
            <v>XPZNA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H185" t="str">
            <v>Tony Byers</v>
          </cell>
        </row>
        <row r="186">
          <cell r="A186" t="str">
            <v>XPZOA</v>
          </cell>
          <cell r="B186" t="str">
            <v>Capital Scheme</v>
          </cell>
          <cell r="C186" t="str">
            <v>N</v>
          </cell>
          <cell r="D186" t="str">
            <v>Capital Schemes - Site Acquisition</v>
          </cell>
          <cell r="E186" t="str">
            <v>KIRKBY</v>
          </cell>
          <cell r="H186" t="str">
            <v>Tony Byers</v>
          </cell>
        </row>
        <row r="187">
          <cell r="A187" t="str">
            <v>YMBDZ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YPABF</v>
          </cell>
          <cell r="B188" t="str">
            <v>CHECK WITH AB</v>
          </cell>
          <cell r="C188" t="str">
            <v>N</v>
          </cell>
          <cell r="D188" t="str">
            <v>CHECK WITH PB</v>
          </cell>
          <cell r="H188" t="str">
            <v>Peter Bedson</v>
          </cell>
        </row>
        <row r="189">
          <cell r="A189" t="str">
            <v>YPBED</v>
          </cell>
          <cell r="B189" t="str">
            <v>Waste Development Fund</v>
          </cell>
          <cell r="C189" t="str">
            <v>N</v>
          </cell>
          <cell r="D189" t="str">
            <v>Waste Development Fund</v>
          </cell>
          <cell r="H189" t="str">
            <v>Peter Bedson</v>
          </cell>
        </row>
        <row r="190">
          <cell r="A190" t="str">
            <v>YPBDZ</v>
          </cell>
          <cell r="B190" t="str">
            <v>VAT Suspense</v>
          </cell>
          <cell r="C190" t="str">
            <v>Y</v>
          </cell>
          <cell r="D190" t="str">
            <v>VAT Suspense - REDACT</v>
          </cell>
          <cell r="H190" t="str">
            <v>Peter Bedson</v>
          </cell>
        </row>
        <row r="191">
          <cell r="A191" t="str">
            <v>YPDAA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YPDAB</v>
          </cell>
          <cell r="B192" t="str">
            <v>VAT Suspense</v>
          </cell>
          <cell r="C192" t="str">
            <v>Y</v>
          </cell>
          <cell r="D192" t="str">
            <v>CHECK WITH PB</v>
          </cell>
          <cell r="H192" t="str">
            <v>Peter Bedson</v>
          </cell>
        </row>
        <row r="193">
          <cell r="A193" t="str">
            <v>YPDBZ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  <row r="194">
          <cell r="A194" t="str">
            <v>YPBDW</v>
          </cell>
          <cell r="B194" t="str">
            <v>VAT Suspense</v>
          </cell>
          <cell r="C194" t="str">
            <v>Y</v>
          </cell>
          <cell r="D194" t="str">
            <v>Miscoding VAT Suspense?</v>
          </cell>
          <cell r="H194" t="str">
            <v>Peter Bedson</v>
          </cell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N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3527</v>
          </cell>
          <cell r="B127" t="str">
            <v>PURCHASE OF HARDWARE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3600</v>
          </cell>
          <cell r="B128" t="str">
            <v>COMPUTER OPERATIONS - RECHARGE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3604</v>
          </cell>
          <cell r="B129" t="str">
            <v>PROFESSIONAL MEETINGS-OFFICERS</v>
          </cell>
          <cell r="D129" t="str">
            <v>Professional Meetings</v>
          </cell>
          <cell r="E129" t="str">
            <v>Revenue</v>
          </cell>
        </row>
        <row r="130">
          <cell r="A130">
            <v>3610</v>
          </cell>
          <cell r="B130" t="str">
            <v>PURCHASE OF HARDWARE           .</v>
          </cell>
          <cell r="C130" t="str">
            <v>N</v>
          </cell>
          <cell r="D130" t="str">
            <v>Information and Communications Technology</v>
          </cell>
          <cell r="E130" t="str">
            <v>Revenue</v>
          </cell>
        </row>
        <row r="131">
          <cell r="A131">
            <v>3611</v>
          </cell>
          <cell r="B131" t="str">
            <v>REPR &amp; MAINTENANCE OF HARDWARE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3620</v>
          </cell>
          <cell r="B132" t="str">
            <v>PURCHASE OF SOFTWARE           .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3623</v>
          </cell>
          <cell r="B133" t="str">
            <v>MAINTENANCE OF SOFTWARE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3700</v>
          </cell>
          <cell r="B134" t="str">
            <v>MEMBERS SUBSISTENCE            .</v>
          </cell>
          <cell r="C134" t="str">
            <v>N</v>
          </cell>
          <cell r="D134" t="str">
            <v>Members' Subsistence</v>
          </cell>
          <cell r="E134" t="str">
            <v>Revenue</v>
          </cell>
        </row>
        <row r="135">
          <cell r="A135">
            <v>3701</v>
          </cell>
          <cell r="B135" t="str">
            <v>OFFICERS SUBSISTENCE           .</v>
          </cell>
          <cell r="C135" t="str">
            <v>Y</v>
          </cell>
          <cell r="D135" t="str">
            <v>Employee - REDACT</v>
          </cell>
          <cell r="E135" t="str">
            <v>Revenue</v>
          </cell>
        </row>
        <row r="136">
          <cell r="A136">
            <v>3703</v>
          </cell>
          <cell r="B136" t="str">
            <v>GRANTS</v>
          </cell>
          <cell r="C136" t="str">
            <v>N</v>
          </cell>
          <cell r="D136" t="str">
            <v>Grants and Subscriptions</v>
          </cell>
          <cell r="E136" t="str">
            <v>Revenue</v>
          </cell>
        </row>
        <row r="137">
          <cell r="A137">
            <v>3704</v>
          </cell>
          <cell r="B137" t="str">
            <v>GENERAL SUBSCRIPTIONS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3710</v>
          </cell>
          <cell r="B138" t="str">
            <v>CONFERENCE FEES                .</v>
          </cell>
          <cell r="C138" t="str">
            <v>N</v>
          </cell>
          <cell r="D138" t="str">
            <v>Professional Meetings</v>
          </cell>
          <cell r="E138" t="str">
            <v>Revenue</v>
          </cell>
        </row>
        <row r="139">
          <cell r="A139">
            <v>3711</v>
          </cell>
          <cell r="B139" t="str">
            <v>CONFERENCE TRAVEL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3712</v>
          </cell>
          <cell r="B140" t="str">
            <v>CONFERENCE SUBSISTENCE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3720</v>
          </cell>
          <cell r="B141" t="str">
            <v>PROF MEETINGS FEES    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3721</v>
          </cell>
          <cell r="B142" t="str">
            <v>PROF MEETINGS TRAVEL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3722</v>
          </cell>
          <cell r="B143" t="str">
            <v>PROF MEETINGS SUBSISTENCE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3800</v>
          </cell>
          <cell r="B144" t="str">
            <v>GENERAL GRANTS</v>
          </cell>
          <cell r="C144" t="str">
            <v>N</v>
          </cell>
          <cell r="D144" t="str">
            <v>Grants and Subscriptions</v>
          </cell>
          <cell r="E144" t="str">
            <v>Revenue</v>
          </cell>
        </row>
        <row r="145">
          <cell r="A145">
            <v>3810</v>
          </cell>
          <cell r="B145" t="str">
            <v>GENERAL SUBSCRIPTIONS          .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3900</v>
          </cell>
          <cell r="B146" t="str">
            <v>PREMIUMS RECHARGE</v>
          </cell>
          <cell r="C146" t="str">
            <v>N</v>
          </cell>
          <cell r="D146" t="str">
            <v>Equipment and Services</v>
          </cell>
          <cell r="E146" t="str">
            <v>Revenue</v>
          </cell>
        </row>
        <row r="147">
          <cell r="A147">
            <v>3901</v>
          </cell>
          <cell r="B147" t="str">
            <v>BALANCE OF RISKS               .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3910</v>
          </cell>
          <cell r="B148" t="str">
            <v>PROMOTIONAL ADVERTS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3911</v>
          </cell>
          <cell r="B149" t="str">
            <v>OTHER NON-STAFF ADVERTS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3922</v>
          </cell>
          <cell r="B150" t="str">
            <v>GENERAL PROMOTIONS     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3932</v>
          </cell>
          <cell r="B151" t="str">
            <v>PHONOGRAPHIC LICENCES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4004</v>
          </cell>
          <cell r="B152" t="str">
            <v>OTHER PAYMENTS                 .</v>
          </cell>
          <cell r="C152" t="str">
            <v>N</v>
          </cell>
          <cell r="D152" t="str">
            <v>Contractor / Agency Payments</v>
          </cell>
          <cell r="E152" t="str">
            <v>Revenue</v>
          </cell>
        </row>
        <row r="153">
          <cell r="A153">
            <v>4400</v>
          </cell>
          <cell r="B153" t="str">
            <v>PRIVATE CONTRACTORS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4402</v>
          </cell>
          <cell r="B154" t="str">
            <v>LEGISLATION CLAIM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4405</v>
          </cell>
          <cell r="B155" t="str">
            <v>WEEE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4408</v>
          </cell>
          <cell r="B156" t="str">
            <v>LANDFILL TAX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4610</v>
          </cell>
          <cell r="B157" t="str">
            <v>WASTE DISPOSAL CHARGES         .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4620</v>
          </cell>
          <cell r="B158" t="str">
            <v>OTHER WORK            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5310</v>
          </cell>
          <cell r="B159" t="str">
            <v>COMPENSATION PAYMENTS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6025</v>
          </cell>
          <cell r="B160" t="str">
            <v>SPECIAL CHEQUE CHARGE          .</v>
          </cell>
          <cell r="C160" t="str">
            <v>N</v>
          </cell>
          <cell r="D160" t="str">
            <v>Treasury Management</v>
          </cell>
          <cell r="E160" t="str">
            <v>Revenue</v>
          </cell>
        </row>
        <row r="161">
          <cell r="A161">
            <v>6200</v>
          </cell>
          <cell r="B161" t="str">
            <v>EXTERNAL AUDIT                 .</v>
          </cell>
          <cell r="C161" t="str">
            <v>N</v>
          </cell>
          <cell r="D161" t="str">
            <v>Audit Fees</v>
          </cell>
          <cell r="E161" t="str">
            <v>Revenue</v>
          </cell>
        </row>
        <row r="162">
          <cell r="A162">
            <v>6210</v>
          </cell>
          <cell r="B162" t="str">
            <v>BANK CHARGES</v>
          </cell>
          <cell r="C162" t="str">
            <v>N</v>
          </cell>
          <cell r="D162" t="str">
            <v>Treasury Management</v>
          </cell>
          <cell r="E162" t="str">
            <v>Revenue</v>
          </cell>
        </row>
        <row r="163">
          <cell r="A163">
            <v>6910</v>
          </cell>
          <cell r="B163" t="str">
            <v>NET REV ACCNT OTHER TRANSACTIONS</v>
          </cell>
          <cell r="C163" t="str">
            <v>N</v>
          </cell>
          <cell r="D163" t="str">
            <v>Year End</v>
          </cell>
          <cell r="E163" t="str">
            <v>Revenue</v>
          </cell>
        </row>
        <row r="164">
          <cell r="A164">
            <v>7000</v>
          </cell>
          <cell r="B164" t="str">
            <v>DEFERRED CHARGES               .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7005</v>
          </cell>
          <cell r="B165" t="str">
            <v>IMPAIRMENT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7110</v>
          </cell>
          <cell r="B166" t="str">
            <v>REPAYMENT                      .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7200</v>
          </cell>
          <cell r="B167" t="str">
            <v>INTEREST                       .</v>
          </cell>
          <cell r="C167" t="str">
            <v>N</v>
          </cell>
          <cell r="D167" t="str">
            <v>Repayment of Loans Outstanding</v>
          </cell>
          <cell r="E167" t="str">
            <v>Revenue</v>
          </cell>
        </row>
        <row r="168">
          <cell r="A168">
            <v>7600</v>
          </cell>
          <cell r="B168" t="str">
            <v>C.L.F. DEBT MANAGEMENT         .</v>
          </cell>
          <cell r="C168" t="str">
            <v>N</v>
          </cell>
          <cell r="D168" t="str">
            <v>Year End</v>
          </cell>
          <cell r="E168" t="str">
            <v>Revenue</v>
          </cell>
        </row>
        <row r="169">
          <cell r="A169">
            <v>7601</v>
          </cell>
          <cell r="B169" t="str">
            <v>MERSEYSIDE RESIDUAL DEBT FUND</v>
          </cell>
          <cell r="C169" t="str">
            <v>N</v>
          </cell>
          <cell r="D169" t="str">
            <v>Merseyside Residual Debt Fund</v>
          </cell>
          <cell r="E169" t="str">
            <v>Revenue</v>
          </cell>
        </row>
        <row r="170">
          <cell r="A170">
            <v>7700</v>
          </cell>
          <cell r="B170" t="str">
            <v>P.W.L.B.</v>
          </cell>
          <cell r="C170" t="str">
            <v>N</v>
          </cell>
          <cell r="D170" t="str">
            <v>Repayment of Loans Outstanding</v>
          </cell>
          <cell r="E170" t="str">
            <v>Revenue</v>
          </cell>
        </row>
        <row r="171">
          <cell r="A171">
            <v>7800</v>
          </cell>
          <cell r="B171" t="str">
            <v>GOVT GRANTS DEFERRED-DEF CHARGES</v>
          </cell>
          <cell r="C171" t="str">
            <v>N</v>
          </cell>
          <cell r="D171" t="str">
            <v>Year End</v>
          </cell>
          <cell r="E171" t="str">
            <v>Revenue</v>
          </cell>
        </row>
        <row r="172">
          <cell r="A172">
            <v>8195</v>
          </cell>
          <cell r="B172" t="str">
            <v>PROFESSIONAL FEES              .</v>
          </cell>
          <cell r="C172" t="str">
            <v>N</v>
          </cell>
          <cell r="D172" t="str">
            <v>Miscellaneous</v>
          </cell>
          <cell r="E172" t="str">
            <v>Revenue</v>
          </cell>
        </row>
        <row r="173">
          <cell r="A173">
            <v>8280</v>
          </cell>
          <cell r="B173" t="str">
            <v>TRADE TIPPING/COMMERCIAL WASTE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8310</v>
          </cell>
          <cell r="B174" t="str">
            <v>TENANT                         .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9000</v>
          </cell>
          <cell r="B175" t="str">
            <v>MANDATORY STUDENT AWARDS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9302</v>
          </cell>
          <cell r="B176" t="str">
            <v>WASTE DISPOSAL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9321</v>
          </cell>
          <cell r="B177" t="str">
            <v>OTHER CONTRIBUTIONS            .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9322</v>
          </cell>
          <cell r="B178" t="str">
            <v>PUPILS WITH STATEMENTS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9350</v>
          </cell>
          <cell r="B179" t="str">
            <v>RECEIPTS FROM OTHER FUNDS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9370</v>
          </cell>
          <cell r="B180" t="str">
            <v>CONTRACT REPAYMENT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9400</v>
          </cell>
          <cell r="B181" t="str">
            <v>INTEREST ON INVESTMENTS        .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9402</v>
          </cell>
          <cell r="B182" t="str">
            <v>INTEREST ON BALANCES   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9500</v>
          </cell>
          <cell r="B183" t="str">
            <v>CENTRAL RECHARGES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9510</v>
          </cell>
          <cell r="B184" t="str">
            <v>INTER DIVISIONAL PAYMENTS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9910</v>
          </cell>
          <cell r="B185" t="str">
            <v>GENERAL                  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>
            <v>51</v>
          </cell>
          <cell r="J2" t="str">
            <v xml:space="preserve">LEACHATE SOLUTIONS LIMITED                                  </v>
          </cell>
          <cell r="K2">
            <v>42614</v>
          </cell>
          <cell r="R2" t="str">
            <v>PLCAA</v>
          </cell>
          <cell r="S2">
            <v>1601</v>
          </cell>
          <cell r="Z2">
            <v>3812.5</v>
          </cell>
          <cell r="AA2" t="str">
            <v>Sep201600021</v>
          </cell>
        </row>
        <row r="3">
          <cell r="B3" t="str">
            <v>MP21604060005006</v>
          </cell>
          <cell r="J3" t="str">
            <v xml:space="preserve">WIRRAL BOROUGH COUNCIL                                      </v>
          </cell>
          <cell r="K3">
            <v>42614</v>
          </cell>
          <cell r="R3" t="str">
            <v>PHBAA</v>
          </cell>
          <cell r="S3">
            <v>1510</v>
          </cell>
          <cell r="Z3">
            <v>1106</v>
          </cell>
          <cell r="AA3" t="str">
            <v>Sep201600019</v>
          </cell>
        </row>
        <row r="4">
          <cell r="B4" t="str">
            <v>MP21604060004006</v>
          </cell>
          <cell r="J4" t="str">
            <v xml:space="preserve">WIRRAL BOROUGH COUNCIL                                      </v>
          </cell>
          <cell r="K4">
            <v>42614</v>
          </cell>
          <cell r="R4" t="str">
            <v>PHHAA</v>
          </cell>
          <cell r="S4">
            <v>1510</v>
          </cell>
          <cell r="Z4">
            <v>1193</v>
          </cell>
          <cell r="AA4" t="str">
            <v>Sep201600018</v>
          </cell>
        </row>
        <row r="5">
          <cell r="B5" t="str">
            <v>MP21603040006006</v>
          </cell>
          <cell r="J5" t="str">
            <v xml:space="preserve">WIRRAL BOROUGH COUNCIL                                      </v>
          </cell>
          <cell r="K5">
            <v>42614</v>
          </cell>
          <cell r="R5" t="str">
            <v>PHPAA</v>
          </cell>
          <cell r="S5">
            <v>1510</v>
          </cell>
          <cell r="Z5">
            <v>15283</v>
          </cell>
          <cell r="AA5" t="str">
            <v>Sep201600008</v>
          </cell>
        </row>
        <row r="6">
          <cell r="B6" t="str">
            <v>MP21603150048006</v>
          </cell>
          <cell r="J6" t="str">
            <v xml:space="preserve">LIVERPOOL CITY COUNCIL                                      </v>
          </cell>
          <cell r="K6">
            <v>42618</v>
          </cell>
          <cell r="R6" t="str">
            <v>PHIAA</v>
          </cell>
          <cell r="S6">
            <v>1510</v>
          </cell>
          <cell r="Z6">
            <v>1193</v>
          </cell>
          <cell r="AA6" t="str">
            <v>Sep201600009</v>
          </cell>
        </row>
        <row r="7">
          <cell r="B7" t="str">
            <v>MP21604080004006</v>
          </cell>
          <cell r="J7" t="str">
            <v xml:space="preserve">LIVERPOOL CITY COUNCIL                                      </v>
          </cell>
          <cell r="K7">
            <v>42618</v>
          </cell>
          <cell r="R7" t="str">
            <v>PCAAA</v>
          </cell>
          <cell r="S7">
            <v>1510</v>
          </cell>
          <cell r="Z7">
            <v>3131</v>
          </cell>
          <cell r="AA7" t="str">
            <v>Sep201600020</v>
          </cell>
        </row>
        <row r="8">
          <cell r="B8" t="str">
            <v>MP21603150049006</v>
          </cell>
          <cell r="J8" t="str">
            <v xml:space="preserve">LIVERPOOL CITY COUNCIL                                      </v>
          </cell>
          <cell r="K8">
            <v>42618</v>
          </cell>
          <cell r="R8" t="str">
            <v>PHTAA</v>
          </cell>
          <cell r="S8">
            <v>1510</v>
          </cell>
          <cell r="Z8">
            <v>3305</v>
          </cell>
          <cell r="AA8" t="str">
            <v>Sep201600034</v>
          </cell>
        </row>
        <row r="9">
          <cell r="B9" t="str">
            <v>MP21603150050006</v>
          </cell>
          <cell r="J9" t="str">
            <v xml:space="preserve">LIVERPOOL CITY COUNCIL                                      </v>
          </cell>
          <cell r="K9">
            <v>42618</v>
          </cell>
          <cell r="R9" t="str">
            <v>PHQAA</v>
          </cell>
          <cell r="S9">
            <v>1510</v>
          </cell>
          <cell r="Z9">
            <v>25099</v>
          </cell>
          <cell r="AA9" t="str">
            <v>Sep201600010</v>
          </cell>
        </row>
        <row r="10">
          <cell r="B10">
            <v>320056</v>
          </cell>
          <cell r="J10" t="str">
            <v xml:space="preserve">FORREST RECRUITMENT LIMITED                                 </v>
          </cell>
          <cell r="K10">
            <v>42619</v>
          </cell>
          <cell r="R10" t="str">
            <v>PVDAA</v>
          </cell>
          <cell r="S10">
            <v>360</v>
          </cell>
          <cell r="Z10">
            <v>505.89</v>
          </cell>
          <cell r="AA10" t="str">
            <v>Sep201600004</v>
          </cell>
        </row>
        <row r="11">
          <cell r="B11">
            <v>1940</v>
          </cell>
          <cell r="J11" t="str">
            <v xml:space="preserve">VEOLIA ES MERSEYSIDE &amp; HALTON LIMITED                       </v>
          </cell>
          <cell r="K11">
            <v>42619</v>
          </cell>
          <cell r="R11" t="str">
            <v>PPAAA</v>
          </cell>
          <cell r="S11">
            <v>4400</v>
          </cell>
          <cell r="Z11">
            <v>1232103.96</v>
          </cell>
          <cell r="AA11" t="str">
            <v>Sep201600029</v>
          </cell>
        </row>
        <row r="12">
          <cell r="B12" t="str">
            <v>MP21603170013006</v>
          </cell>
          <cell r="J12" t="str">
            <v xml:space="preserve">SEFTON M.B.C                                                </v>
          </cell>
          <cell r="K12">
            <v>42625</v>
          </cell>
          <cell r="R12" t="str">
            <v>PHLAA</v>
          </cell>
          <cell r="S12">
            <v>1510</v>
          </cell>
          <cell r="Z12">
            <v>4125</v>
          </cell>
          <cell r="AA12" t="str">
            <v>Sep201600013</v>
          </cell>
        </row>
        <row r="13">
          <cell r="B13" t="str">
            <v xml:space="preserve">       SIN000073</v>
          </cell>
          <cell r="J13" t="str">
            <v xml:space="preserve">THE CHARTERED INSTITUTION OF WASTES MANAGEMENT              </v>
          </cell>
          <cell r="K13">
            <v>42625</v>
          </cell>
          <cell r="R13" t="str">
            <v>PCAAA</v>
          </cell>
          <cell r="S13">
            <v>3420</v>
          </cell>
          <cell r="Z13">
            <v>2500</v>
          </cell>
          <cell r="AA13" t="str">
            <v>Sep201600026</v>
          </cell>
        </row>
        <row r="14">
          <cell r="B14">
            <v>320598</v>
          </cell>
          <cell r="J14" t="str">
            <v xml:space="preserve">FORREST RECRUITMENT LIMITED                                 </v>
          </cell>
          <cell r="K14">
            <v>42626</v>
          </cell>
          <cell r="R14" t="str">
            <v>PVDAA</v>
          </cell>
          <cell r="S14">
            <v>360</v>
          </cell>
          <cell r="Z14">
            <v>519.75</v>
          </cell>
          <cell r="AA14" t="str">
            <v>Sep201600005</v>
          </cell>
        </row>
        <row r="15">
          <cell r="B15">
            <v>52</v>
          </cell>
          <cell r="J15" t="str">
            <v xml:space="preserve">LEACHATE SOLUTIONS LIMITED                                  </v>
          </cell>
          <cell r="K15">
            <v>42626</v>
          </cell>
          <cell r="R15" t="str">
            <v>PLCCA</v>
          </cell>
          <cell r="S15">
            <v>1601</v>
          </cell>
          <cell r="Z15">
            <v>3250</v>
          </cell>
          <cell r="AA15" t="str">
            <v>Sep201600022</v>
          </cell>
        </row>
        <row r="16">
          <cell r="B16">
            <v>440283928</v>
          </cell>
          <cell r="J16" t="str">
            <v xml:space="preserve">WIRRAL BOROUGH COUNCIL                                      </v>
          </cell>
          <cell r="K16">
            <v>42626</v>
          </cell>
          <cell r="R16" t="str">
            <v>PJFAA</v>
          </cell>
          <cell r="S16">
            <v>4402</v>
          </cell>
          <cell r="Z16">
            <v>262666.94</v>
          </cell>
          <cell r="AA16" t="str">
            <v>Sep201600032</v>
          </cell>
        </row>
        <row r="17">
          <cell r="B17">
            <v>50023778</v>
          </cell>
          <cell r="J17" t="str">
            <v xml:space="preserve">AMEC FOSTER WHEELER ENVIRONMENTAL &amp; INFRASTURURE UK LTD     </v>
          </cell>
          <cell r="K17">
            <v>42629</v>
          </cell>
          <cell r="R17" t="str">
            <v>PMJAA</v>
          </cell>
          <cell r="S17">
            <v>3420</v>
          </cell>
          <cell r="Z17">
            <v>7666.88</v>
          </cell>
          <cell r="AA17" t="str">
            <v>Sep201600025</v>
          </cell>
        </row>
        <row r="18">
          <cell r="B18">
            <v>127</v>
          </cell>
          <cell r="J18" t="str">
            <v xml:space="preserve">MERSEY WASTE HOLDINGS LTD                                   </v>
          </cell>
          <cell r="K18">
            <v>42629</v>
          </cell>
          <cell r="R18" t="str">
            <v>PRAAA</v>
          </cell>
          <cell r="S18">
            <v>4400</v>
          </cell>
          <cell r="Z18">
            <v>2463481.31</v>
          </cell>
          <cell r="AA18" t="str">
            <v>Sep201600028</v>
          </cell>
        </row>
        <row r="19">
          <cell r="B19">
            <v>104386475</v>
          </cell>
          <cell r="J19" t="str">
            <v xml:space="preserve">SCOTTISH POWER PLC                                          </v>
          </cell>
          <cell r="K19">
            <v>42629</v>
          </cell>
          <cell r="R19" t="str">
            <v>PLBAA</v>
          </cell>
          <cell r="S19">
            <v>1420</v>
          </cell>
          <cell r="Z19">
            <v>1091.6300000000001</v>
          </cell>
          <cell r="AA19" t="str">
            <v>Sep201600007</v>
          </cell>
        </row>
        <row r="20">
          <cell r="B20">
            <v>9131</v>
          </cell>
          <cell r="J20" t="str">
            <v xml:space="preserve">LIVERPOOL ROLLER SHUTTERS LIMITED                           </v>
          </cell>
          <cell r="K20">
            <v>42632</v>
          </cell>
          <cell r="R20" t="str">
            <v>PLCAA</v>
          </cell>
          <cell r="S20">
            <v>1601</v>
          </cell>
          <cell r="Z20">
            <v>520</v>
          </cell>
          <cell r="AA20" t="str">
            <v>Sep201600024</v>
          </cell>
        </row>
        <row r="21">
          <cell r="B21">
            <v>5569510000000000</v>
          </cell>
          <cell r="J21" t="str">
            <v xml:space="preserve">NATWEST ONECARD                                             </v>
          </cell>
          <cell r="K21">
            <v>42632</v>
          </cell>
          <cell r="R21" t="str">
            <v>YPBDW</v>
          </cell>
          <cell r="S21">
            <v>0</v>
          </cell>
          <cell r="Z21">
            <v>516.29999999999995</v>
          </cell>
          <cell r="AA21" t="str">
            <v>Sep201600003</v>
          </cell>
        </row>
        <row r="22">
          <cell r="B22" t="str">
            <v xml:space="preserve">       OPI001349</v>
          </cell>
          <cell r="J22" t="str">
            <v xml:space="preserve">VEOLIA ES MERSEYSIDE &amp; HALTON LIMITED                       </v>
          </cell>
          <cell r="K22">
            <v>42632</v>
          </cell>
          <cell r="R22" t="str">
            <v>PPABA</v>
          </cell>
          <cell r="S22">
            <v>4400</v>
          </cell>
          <cell r="Z22">
            <v>935472.9</v>
          </cell>
          <cell r="AA22" t="str">
            <v>Sep201600031</v>
          </cell>
        </row>
        <row r="23">
          <cell r="B23">
            <v>6147000385</v>
          </cell>
          <cell r="J23" t="str">
            <v xml:space="preserve">BARRACHD LIMITED                                            </v>
          </cell>
          <cell r="K23">
            <v>42633</v>
          </cell>
          <cell r="R23" t="str">
            <v>PPAAA</v>
          </cell>
          <cell r="S23">
            <v>4400</v>
          </cell>
          <cell r="Z23">
            <v>3607</v>
          </cell>
          <cell r="AA23" t="str">
            <v>Sep201600033</v>
          </cell>
        </row>
        <row r="24">
          <cell r="B24">
            <v>1098410</v>
          </cell>
          <cell r="J24" t="str">
            <v xml:space="preserve">SEFTON M.B.C                                                </v>
          </cell>
          <cell r="K24">
            <v>42633</v>
          </cell>
          <cell r="R24" t="str">
            <v>PJDAA</v>
          </cell>
          <cell r="S24">
            <v>4402</v>
          </cell>
          <cell r="Z24">
            <v>207175.66</v>
          </cell>
          <cell r="AA24" t="str">
            <v>Sep201600030</v>
          </cell>
        </row>
        <row r="25">
          <cell r="B25">
            <v>10008655</v>
          </cell>
          <cell r="J25" t="str">
            <v xml:space="preserve">BIRCHALL BLACKBURN LAW                                      </v>
          </cell>
          <cell r="K25">
            <v>42640</v>
          </cell>
          <cell r="R25" t="str">
            <v>PCAAA</v>
          </cell>
          <cell r="S25">
            <v>3901</v>
          </cell>
          <cell r="Z25">
            <v>20000</v>
          </cell>
          <cell r="AA25" t="str">
            <v>Sep201600027</v>
          </cell>
        </row>
        <row r="26">
          <cell r="B26">
            <v>11316</v>
          </cell>
          <cell r="J26" t="str">
            <v xml:space="preserve">CHEMTEST LTD                                                </v>
          </cell>
          <cell r="K26">
            <v>42640</v>
          </cell>
          <cell r="R26" t="str">
            <v>PLCAB</v>
          </cell>
          <cell r="S26">
            <v>3424</v>
          </cell>
          <cell r="Z26">
            <v>973</v>
          </cell>
          <cell r="AA26" t="str">
            <v>Sep201600001</v>
          </cell>
        </row>
        <row r="27">
          <cell r="B27" t="str">
            <v>MP21604010175007</v>
          </cell>
          <cell r="J27" t="str">
            <v xml:space="preserve">KNOWSLEY MBC                                                </v>
          </cell>
          <cell r="K27">
            <v>42640</v>
          </cell>
          <cell r="R27" t="str">
            <v>PHSAA</v>
          </cell>
          <cell r="S27">
            <v>1510</v>
          </cell>
          <cell r="Z27">
            <v>3131</v>
          </cell>
          <cell r="AA27" t="str">
            <v>Sep201600016</v>
          </cell>
        </row>
        <row r="28">
          <cell r="B28" t="str">
            <v>MP21604010160007</v>
          </cell>
          <cell r="J28" t="str">
            <v xml:space="preserve">KNOWSLEY MBC                                                </v>
          </cell>
          <cell r="K28">
            <v>42640</v>
          </cell>
          <cell r="R28" t="str">
            <v>PHMAA</v>
          </cell>
          <cell r="S28">
            <v>1510</v>
          </cell>
          <cell r="Z28">
            <v>3628</v>
          </cell>
          <cell r="AA28" t="str">
            <v>Sep201600015</v>
          </cell>
        </row>
        <row r="29">
          <cell r="B29" t="str">
            <v>MP21604010159007</v>
          </cell>
          <cell r="J29" t="str">
            <v xml:space="preserve">KNOWSLEY MBC                                                </v>
          </cell>
          <cell r="K29">
            <v>42640</v>
          </cell>
          <cell r="R29" t="str">
            <v>PHNAA</v>
          </cell>
          <cell r="S29">
            <v>1510</v>
          </cell>
          <cell r="Z29">
            <v>6163</v>
          </cell>
          <cell r="AA29" t="str">
            <v>Sep201600014</v>
          </cell>
        </row>
        <row r="30">
          <cell r="B30" t="str">
            <v>MP21603170005007</v>
          </cell>
          <cell r="J30" t="str">
            <v xml:space="preserve">SEFTON M.B.C                                                </v>
          </cell>
          <cell r="K30">
            <v>42640</v>
          </cell>
          <cell r="R30" t="str">
            <v>PHJAA</v>
          </cell>
          <cell r="S30">
            <v>1510</v>
          </cell>
          <cell r="Z30">
            <v>1044</v>
          </cell>
          <cell r="AA30" t="str">
            <v>Sep201600011</v>
          </cell>
        </row>
        <row r="31">
          <cell r="B31" t="str">
            <v>MP21604020004007</v>
          </cell>
          <cell r="J31" t="str">
            <v xml:space="preserve">SEFTON M.B.C                                                </v>
          </cell>
          <cell r="K31">
            <v>42640</v>
          </cell>
          <cell r="R31" t="str">
            <v>PHKAA</v>
          </cell>
          <cell r="S31">
            <v>1510</v>
          </cell>
          <cell r="Z31">
            <v>2609</v>
          </cell>
          <cell r="AA31" t="str">
            <v>Sep201600017</v>
          </cell>
        </row>
        <row r="32">
          <cell r="B32" t="str">
            <v>MP21603170006007</v>
          </cell>
          <cell r="J32" t="str">
            <v xml:space="preserve">SEFTON M.B.C                                                </v>
          </cell>
          <cell r="K32">
            <v>42640</v>
          </cell>
          <cell r="R32" t="str">
            <v>PHOAA</v>
          </cell>
          <cell r="S32">
            <v>1510</v>
          </cell>
          <cell r="Z32">
            <v>4871</v>
          </cell>
          <cell r="AA32" t="str">
            <v>Sep201600012</v>
          </cell>
        </row>
        <row r="33">
          <cell r="B33" t="str">
            <v xml:space="preserve">      OP/M201699</v>
          </cell>
          <cell r="J33" t="str">
            <v xml:space="preserve">SPECIALIST COMPUTER CENTRES PLC                             </v>
          </cell>
          <cell r="K33">
            <v>42640</v>
          </cell>
          <cell r="R33" t="str">
            <v>XPIAA</v>
          </cell>
          <cell r="S33">
            <v>2901</v>
          </cell>
          <cell r="Z33">
            <v>7195.5</v>
          </cell>
          <cell r="AA33" t="str">
            <v>Sep201600002</v>
          </cell>
        </row>
        <row r="34">
          <cell r="B34">
            <v>10007801</v>
          </cell>
          <cell r="J34" t="str">
            <v xml:space="preserve">MERSEYSIDE RECYCLING &amp; WASTE AUTHORITY                      </v>
          </cell>
          <cell r="K34">
            <v>42641</v>
          </cell>
          <cell r="R34" t="str">
            <v>PLCHA</v>
          </cell>
          <cell r="S34">
            <v>1420</v>
          </cell>
          <cell r="Z34">
            <v>935.38</v>
          </cell>
          <cell r="AA34" t="str">
            <v>Sep201600006</v>
          </cell>
        </row>
        <row r="35">
          <cell r="B35">
            <v>53</v>
          </cell>
          <cell r="J35" t="str">
            <v xml:space="preserve">LEACHATE SOLUTIONS LIMITED                                  </v>
          </cell>
          <cell r="K35">
            <v>42643</v>
          </cell>
          <cell r="R35" t="str">
            <v>PLCAA</v>
          </cell>
          <cell r="S35">
            <v>1601</v>
          </cell>
          <cell r="Z35">
            <v>3812.5</v>
          </cell>
          <cell r="AA35" t="str">
            <v>Sep201600023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  <sheetName val="Sheet1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Paula Pocock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Paula Pocock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Paula Pocock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Paula Pocock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Paula Pocock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Paula Pocock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Paula Pocock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Paula Pocock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Paula Pocock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Paula Pocock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Neil Spencer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Neil Spencer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Neil Spencer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Neil Spencer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Neil Spencer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Gary Taylor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Gary Taylor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Gary Taylor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Gary Taylor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Gary Taylor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Gary Taylor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Gary Taylor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Gary Taylor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Gary Taylor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Gary Taylor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Stuart Donaldson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Stuart Donaldson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Stuart Donaldson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Stuart Donaldson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Stuart Donaldson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Stuart Donaldson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Stuart Donaldson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Stuart Donaldson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Stuart Donaldson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Stuart Donaldson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Stuart Donaldson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Stuart Donaldson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Stuart Donaldson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Stuart Donaldson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Stuart Donaldson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Stuart Donaldson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Stuart Donaldson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Stuart Donaldson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Stuart Donaldson</v>
          </cell>
        </row>
        <row r="95">
          <cell r="A95" t="str">
            <v>PMEAW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UC Crew</v>
          </cell>
          <cell r="F95" t="str">
            <v>GENERAL</v>
          </cell>
          <cell r="G95" t="str">
            <v>GENERAL</v>
          </cell>
          <cell r="H95" t="str">
            <v>Stuart Donaldson</v>
          </cell>
        </row>
        <row r="96">
          <cell r="A96" t="str">
            <v>PMEAX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Kensington Vision CIC</v>
          </cell>
          <cell r="F96" t="str">
            <v>GENERAL</v>
          </cell>
          <cell r="G96" t="str">
            <v>GENERAL</v>
          </cell>
          <cell r="H96" t="str">
            <v>Stuart Donaldson</v>
          </cell>
        </row>
        <row r="97">
          <cell r="A97" t="str">
            <v>PMEAY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Legh Vale Primary School</v>
          </cell>
          <cell r="F97" t="str">
            <v>GENERAL</v>
          </cell>
          <cell r="G97" t="str">
            <v>GENERAL</v>
          </cell>
          <cell r="H97" t="str">
            <v>Stuart Donaldson</v>
          </cell>
        </row>
        <row r="98">
          <cell r="A98" t="str">
            <v>PMEAZ</v>
          </cell>
          <cell r="B98" t="str">
            <v>JMWMS</v>
          </cell>
          <cell r="C98" t="str">
            <v>N</v>
          </cell>
          <cell r="D98" t="str">
            <v>Community Fund</v>
          </cell>
          <cell r="E98" t="str">
            <v>Fire Support Network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PMFAA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STAKEHOLDER ENGAGEMENT DEV.</v>
          </cell>
          <cell r="F99" t="str">
            <v>GENERAL</v>
          </cell>
          <cell r="G99" t="str">
            <v>GENERAL</v>
          </cell>
          <cell r="H99" t="str">
            <v>Stuart Donaldson</v>
          </cell>
        </row>
        <row r="100">
          <cell r="A100" t="str">
            <v>PMGAA</v>
          </cell>
          <cell r="B100" t="str">
            <v>JMWMS</v>
          </cell>
          <cell r="C100" t="str">
            <v>N</v>
          </cell>
          <cell r="D100" t="str">
            <v>Joint Municipal Waste Strategy</v>
          </cell>
          <cell r="E100" t="str">
            <v>POLICY AND RESEARCH</v>
          </cell>
          <cell r="F100" t="str">
            <v>RESEARCH &amp; DEVELOPMENT</v>
          </cell>
          <cell r="G100" t="str">
            <v>GENERAL</v>
          </cell>
          <cell r="H100" t="str">
            <v>Stuart Donaldson</v>
          </cell>
        </row>
        <row r="101">
          <cell r="A101" t="str">
            <v>PMHAA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</v>
          </cell>
          <cell r="F101" t="str">
            <v>GENERAL</v>
          </cell>
          <cell r="G101" t="str">
            <v>GENERAL</v>
          </cell>
          <cell r="H101" t="str">
            <v>Stuart Donaldson</v>
          </cell>
        </row>
        <row r="102">
          <cell r="A102" t="str">
            <v>PMHAB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EDUCATION</v>
          </cell>
          <cell r="F102" t="str">
            <v>GENERAL</v>
          </cell>
          <cell r="G102" t="str">
            <v>GENERAL</v>
          </cell>
          <cell r="H102" t="str">
            <v>Stuart Donaldson</v>
          </cell>
        </row>
        <row r="103">
          <cell r="A103" t="str">
            <v>PMHAC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- HOME COMPOSTING</v>
          </cell>
          <cell r="F103" t="str">
            <v>GENERAL</v>
          </cell>
          <cell r="G103" t="str">
            <v>GENERAL</v>
          </cell>
          <cell r="H103" t="str">
            <v>Stuart Donaldson</v>
          </cell>
        </row>
        <row r="104">
          <cell r="A104" t="str">
            <v>PMHAD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>WASTE PREVENTION JUNK MAIL</v>
          </cell>
          <cell r="F104" t="str">
            <v>GENERAL</v>
          </cell>
          <cell r="G104" t="str">
            <v>GENERAL</v>
          </cell>
          <cell r="H104" t="str">
            <v>Stuart Donaldson</v>
          </cell>
        </row>
        <row r="105">
          <cell r="A105" t="str">
            <v>PMHAE</v>
          </cell>
          <cell r="B105" t="str">
            <v>JMWMS</v>
          </cell>
          <cell r="C105" t="str">
            <v>N</v>
          </cell>
          <cell r="D105" t="str">
            <v>Waste Prevention</v>
          </cell>
          <cell r="E105" t="str">
            <v xml:space="preserve">WASTE PREVENTION RESEARCH </v>
          </cell>
          <cell r="F105" t="str">
            <v>GENERAL</v>
          </cell>
          <cell r="G105" t="str">
            <v>GENERAL</v>
          </cell>
          <cell r="H105" t="str">
            <v>Stuart Donaldson</v>
          </cell>
        </row>
        <row r="106">
          <cell r="A106" t="str">
            <v>PMHAF</v>
          </cell>
          <cell r="B106" t="str">
            <v>JMWMS</v>
          </cell>
          <cell r="C106" t="str">
            <v>N</v>
          </cell>
          <cell r="D106" t="str">
            <v>Love Food Hate Waste Campaign</v>
          </cell>
          <cell r="E106" t="str">
            <v>LOVE FOOD HATE WASTE</v>
          </cell>
          <cell r="F106" t="str">
            <v>GENERAL</v>
          </cell>
          <cell r="G106" t="str">
            <v>GENERAL</v>
          </cell>
          <cell r="H106" t="str">
            <v>Stuart Donaldson</v>
          </cell>
        </row>
        <row r="107">
          <cell r="A107" t="str">
            <v>PMHAH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TEXTILES</v>
          </cell>
          <cell r="F107" t="str">
            <v>GENERAL</v>
          </cell>
          <cell r="G107" t="str">
            <v>GENERAL</v>
          </cell>
          <cell r="H107" t="str">
            <v>Stuart Donaldson</v>
          </cell>
        </row>
        <row r="108">
          <cell r="A108" t="str">
            <v>PMHAJ</v>
          </cell>
          <cell r="B108" t="str">
            <v>JMWMS</v>
          </cell>
          <cell r="C108" t="str">
            <v>N</v>
          </cell>
          <cell r="D108" t="str">
            <v>Waste Prevention</v>
          </cell>
          <cell r="E108" t="str">
            <v>WASTE PREVENTION PROJECTS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PMJAA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STRATEGY UPDATE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PMKAA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SUSTAINABLE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PMLAA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PARTNERSHIP DEVELOPMENT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PMMAA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Strategy European Funding (General)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PMMAB</v>
          </cell>
          <cell r="B113" t="str">
            <v>JMWMS</v>
          </cell>
          <cell r="C113" t="str">
            <v>N</v>
          </cell>
          <cell r="D113" t="str">
            <v>Joint Municipal Waste Strategy</v>
          </cell>
          <cell r="E113" t="str">
            <v>WasteCoSmart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PMNAA</v>
          </cell>
          <cell r="B114" t="str">
            <v>JMWMS</v>
          </cell>
          <cell r="C114" t="str">
            <v>N</v>
          </cell>
          <cell r="D114" t="str">
            <v>Re-use Scheme</v>
          </cell>
          <cell r="E114" t="str">
            <v>Projects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PMNAB</v>
          </cell>
          <cell r="B115" t="str">
            <v>JMWMS</v>
          </cell>
          <cell r="C115" t="str">
            <v>N</v>
          </cell>
          <cell r="D115" t="str">
            <v>Re-use Scheme</v>
          </cell>
          <cell r="E115" t="str">
            <v>Re-use Projects</v>
          </cell>
          <cell r="F115" t="str">
            <v>GENERAL</v>
          </cell>
          <cell r="G115" t="str">
            <v>GENERAL</v>
          </cell>
          <cell r="H115" t="str">
            <v>Stuart Donaldson</v>
          </cell>
        </row>
        <row r="116">
          <cell r="A116" t="str">
            <v>PNAAA</v>
          </cell>
          <cell r="B116" t="str">
            <v>JMWMS</v>
          </cell>
          <cell r="C116" t="str">
            <v>N</v>
          </cell>
          <cell r="D116" t="str">
            <v>Joint Municipal Waste Strategy</v>
          </cell>
          <cell r="E116" t="str">
            <v>ENVIROLINK</v>
          </cell>
          <cell r="F116" t="str">
            <v>GENERAL</v>
          </cell>
          <cell r="G116" t="str">
            <v>GENERAL</v>
          </cell>
          <cell r="H116" t="str">
            <v>Stuart Donaldson</v>
          </cell>
        </row>
        <row r="117">
          <cell r="A117" t="str">
            <v>PPAAA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SERVICE FEE</v>
          </cell>
          <cell r="G117" t="str">
            <v>GENERAL</v>
          </cell>
          <cell r="H117" t="str">
            <v>Gary Taylor</v>
          </cell>
        </row>
        <row r="118">
          <cell r="A118" t="str">
            <v>PPABA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TONNAGE PAYMENTS</v>
          </cell>
          <cell r="G118" t="str">
            <v>GENERAL</v>
          </cell>
          <cell r="H118" t="str">
            <v>Gary Taylor</v>
          </cell>
        </row>
        <row r="119">
          <cell r="A119" t="str">
            <v>PPACA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TONNAGE ADJUSTMENT PAYMENTS</v>
          </cell>
          <cell r="G119" t="str">
            <v>GENERAL</v>
          </cell>
          <cell r="H119" t="str">
            <v>Gary Taylor</v>
          </cell>
        </row>
        <row r="120">
          <cell r="A120" t="str">
            <v>PPADA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KITCHEN WASTE TON PAYMENTS</v>
          </cell>
          <cell r="G120" t="str">
            <v>GENERAL</v>
          </cell>
          <cell r="H120" t="str">
            <v>Gary Taylor</v>
          </cell>
        </row>
        <row r="121">
          <cell r="A121" t="str">
            <v>PPAFA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MONTHLY TRANSPORT PAYMENTS</v>
          </cell>
          <cell r="G121" t="str">
            <v>GENERAL</v>
          </cell>
          <cell r="H121" t="str">
            <v>Gary Taylor</v>
          </cell>
        </row>
        <row r="122">
          <cell r="A122" t="str">
            <v>PPAGA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DAYWORK PAYMENTS</v>
          </cell>
          <cell r="G122" t="str">
            <v>GENERAL</v>
          </cell>
          <cell r="H122" t="str">
            <v>Gary Taylor</v>
          </cell>
        </row>
        <row r="123">
          <cell r="A123" t="str">
            <v>PPAIA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PERFORMANCE ADJUSTMENTS</v>
          </cell>
          <cell r="G123" t="str">
            <v>GENERAL</v>
          </cell>
          <cell r="H123" t="str">
            <v>Gary Taylor</v>
          </cell>
        </row>
        <row r="124">
          <cell r="A124" t="str">
            <v>PPAJA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MWDA</v>
          </cell>
          <cell r="F124" t="str">
            <v>INCOME</v>
          </cell>
          <cell r="G124" t="str">
            <v>GENERAL</v>
          </cell>
          <cell r="H124" t="str">
            <v>Gary Taylor</v>
          </cell>
        </row>
        <row r="125">
          <cell r="A125" t="str">
            <v>PPAKA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MWDA</v>
          </cell>
          <cell r="F125" t="str">
            <v>MONTHLY ADJUSTMENTS</v>
          </cell>
          <cell r="G125" t="str">
            <v>GENERAL</v>
          </cell>
          <cell r="H125" t="str">
            <v>Gary Taylor</v>
          </cell>
        </row>
        <row r="126">
          <cell r="A126" t="str">
            <v>PPBAA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SERVICE FEE</v>
          </cell>
          <cell r="G126" t="str">
            <v>GENERAL</v>
          </cell>
          <cell r="H126" t="str">
            <v>Gary Taylor</v>
          </cell>
        </row>
        <row r="127">
          <cell r="A127" t="str">
            <v>PPBBA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TONNAGE PAYMENTS</v>
          </cell>
          <cell r="G127" t="str">
            <v>GENERAL</v>
          </cell>
          <cell r="H127" t="str">
            <v>Gary Taylor</v>
          </cell>
        </row>
        <row r="128">
          <cell r="A128" t="str">
            <v>PPBFA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HALTON</v>
          </cell>
          <cell r="F128" t="str">
            <v>MONTHLY TRANSPORT PAYMENTS</v>
          </cell>
          <cell r="G128" t="str">
            <v>GENERAL</v>
          </cell>
          <cell r="H128" t="str">
            <v>Gary Taylor</v>
          </cell>
        </row>
        <row r="129">
          <cell r="A129" t="str">
            <v>PPBJA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HALTON</v>
          </cell>
          <cell r="F129" t="str">
            <v>INCOME</v>
          </cell>
          <cell r="G129" t="str">
            <v>GENERAL</v>
          </cell>
          <cell r="H129" t="str">
            <v>Gary Taylor</v>
          </cell>
        </row>
        <row r="130">
          <cell r="A130" t="str">
            <v>PPCAA</v>
          </cell>
          <cell r="B130" t="str">
            <v>WD Contracts</v>
          </cell>
          <cell r="C130" t="str">
            <v>N</v>
          </cell>
          <cell r="D130" t="str">
            <v>Waste Contracts</v>
          </cell>
          <cell r="E130" t="str">
            <v>WMRC GENERAL</v>
          </cell>
          <cell r="F130" t="str">
            <v>WMRC</v>
          </cell>
          <cell r="G130" t="str">
            <v>GENERAL</v>
          </cell>
          <cell r="H130" t="str">
            <v>Gary Taylor</v>
          </cell>
        </row>
        <row r="131">
          <cell r="A131" t="str">
            <v>PQIAA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GATE FEE</v>
          </cell>
          <cell r="G131" t="str">
            <v>GENERAL</v>
          </cell>
          <cell r="H131" t="str">
            <v>Gary Taylor</v>
          </cell>
        </row>
        <row r="132">
          <cell r="A132" t="str">
            <v>PQIAB</v>
          </cell>
          <cell r="B132" t="str">
            <v>RRC</v>
          </cell>
          <cell r="C132" t="str">
            <v>N</v>
          </cell>
          <cell r="D132" t="str">
            <v>Interim Framework</v>
          </cell>
          <cell r="E132" t="str">
            <v>FCC</v>
          </cell>
          <cell r="F132" t="str">
            <v>SHORTFALL PAYMENT</v>
          </cell>
          <cell r="G132" t="str">
            <v>GENERAL</v>
          </cell>
          <cell r="H132" t="str">
            <v>Gary Taylor</v>
          </cell>
        </row>
        <row r="133">
          <cell r="A133" t="str">
            <v>PQJAA</v>
          </cell>
          <cell r="B133" t="str">
            <v>WD Contracts</v>
          </cell>
          <cell r="C133" t="str">
            <v>N</v>
          </cell>
          <cell r="D133" t="str">
            <v>Waste Contracts</v>
          </cell>
          <cell r="E133" t="str">
            <v>GMWDA</v>
          </cell>
          <cell r="F133" t="str">
            <v>GATE FEE</v>
          </cell>
          <cell r="G133" t="str">
            <v>GENERAL</v>
          </cell>
          <cell r="H133" t="str">
            <v>Gary Taylor</v>
          </cell>
        </row>
        <row r="134">
          <cell r="A134" t="str">
            <v>PQKAA</v>
          </cell>
          <cell r="B134" t="str">
            <v>WD Contracts</v>
          </cell>
          <cell r="C134" t="str">
            <v>N</v>
          </cell>
          <cell r="D134" t="str">
            <v>Interim Framework</v>
          </cell>
          <cell r="E134" t="str">
            <v>VIRIDOR</v>
          </cell>
          <cell r="F134" t="str">
            <v>RRC</v>
          </cell>
          <cell r="G134" t="str">
            <v>GENERAL</v>
          </cell>
          <cell r="H134" t="str">
            <v>Gary Taylor</v>
          </cell>
        </row>
        <row r="135">
          <cell r="A135" t="str">
            <v>PRAAA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GATE FEE</v>
          </cell>
          <cell r="G135" t="str">
            <v>GENERAL</v>
          </cell>
          <cell r="H135" t="str">
            <v>Gary Taylor</v>
          </cell>
        </row>
        <row r="136">
          <cell r="A136" t="str">
            <v>PRABA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LANDFILL TAX</v>
          </cell>
          <cell r="G136" t="str">
            <v>GENERAL</v>
          </cell>
          <cell r="H136" t="str">
            <v>Gary Taylor</v>
          </cell>
        </row>
        <row r="137">
          <cell r="A137" t="str">
            <v>PRADA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MWHL LANDFILL</v>
          </cell>
          <cell r="F137" t="str">
            <v>MWHL ADMIN</v>
          </cell>
          <cell r="G137" t="str">
            <v>GENERAL</v>
          </cell>
          <cell r="H137" t="str">
            <v>Gary Taylor</v>
          </cell>
        </row>
        <row r="138">
          <cell r="A138" t="str">
            <v>PRBAA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GATE FEE</v>
          </cell>
          <cell r="G138" t="str">
            <v>GENERAL</v>
          </cell>
          <cell r="H138" t="str">
            <v>Gary Taylor</v>
          </cell>
        </row>
        <row r="139">
          <cell r="A139" t="str">
            <v>PRBBA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TOP UP LANDFILL</v>
          </cell>
          <cell r="F139" t="str">
            <v>LANDFILL TAX</v>
          </cell>
          <cell r="G139" t="str">
            <v>GENERAL</v>
          </cell>
          <cell r="H139" t="str">
            <v>Gary Taylor</v>
          </cell>
        </row>
        <row r="140">
          <cell r="A140" t="str">
            <v>PRCAA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GATE FEE</v>
          </cell>
          <cell r="G140" t="str">
            <v>GENERAL</v>
          </cell>
          <cell r="H140" t="str">
            <v>Gary Taylor</v>
          </cell>
        </row>
        <row r="141">
          <cell r="A141" t="str">
            <v>PRCBA</v>
          </cell>
          <cell r="B141" t="str">
            <v>WD Contracts</v>
          </cell>
          <cell r="C141" t="str">
            <v>N</v>
          </cell>
          <cell r="D141" t="str">
            <v>Waste Contracts</v>
          </cell>
          <cell r="E141" t="str">
            <v>ASBESTOS LANDFILL</v>
          </cell>
          <cell r="F141" t="str">
            <v>LANDFILL TAX</v>
          </cell>
          <cell r="G141" t="str">
            <v>GENERAL</v>
          </cell>
          <cell r="H141" t="str">
            <v>Gary Taylor</v>
          </cell>
        </row>
        <row r="142">
          <cell r="A142" t="str">
            <v>PSAAA</v>
          </cell>
          <cell r="B142" t="str">
            <v>Rents, Dep, Def Grant</v>
          </cell>
          <cell r="C142" t="str">
            <v>N</v>
          </cell>
          <cell r="D142" t="str">
            <v>Waste Facilities</v>
          </cell>
          <cell r="E142" t="str">
            <v>ORCHID - STRETTON WAY&lt;HUYTON</v>
          </cell>
          <cell r="F142" t="str">
            <v>GENERAL</v>
          </cell>
          <cell r="G142" t="str">
            <v>GENERAL</v>
          </cell>
          <cell r="H142" t="str">
            <v>Alex Murray</v>
          </cell>
        </row>
        <row r="143">
          <cell r="A143" t="str">
            <v>PTBAB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LEGAL</v>
          </cell>
          <cell r="G143" t="str">
            <v>EXTERNAL</v>
          </cell>
          <cell r="H143" t="str">
            <v>Alex Murray</v>
          </cell>
        </row>
        <row r="144">
          <cell r="A144" t="str">
            <v>PTBBB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FINANCIAL</v>
          </cell>
          <cell r="G144" t="str">
            <v>EXTERNAL</v>
          </cell>
          <cell r="H144" t="str">
            <v>Alex Murray</v>
          </cell>
        </row>
        <row r="145">
          <cell r="A145" t="str">
            <v>PTBCB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TECHNICAL</v>
          </cell>
          <cell r="G145" t="str">
            <v>EXTERNAL</v>
          </cell>
          <cell r="H145" t="str">
            <v>Alex Murray</v>
          </cell>
        </row>
        <row r="146">
          <cell r="A146" t="str">
            <v>PTBEB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PLANNING</v>
          </cell>
          <cell r="G146" t="str">
            <v>EXTERNAL</v>
          </cell>
          <cell r="H146" t="str">
            <v>Alex Murray</v>
          </cell>
        </row>
        <row r="147">
          <cell r="A147" t="str">
            <v>PTBFB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POST PRG</v>
          </cell>
          <cell r="F147" t="str">
            <v>INSURANCE</v>
          </cell>
          <cell r="G147" t="str">
            <v>EXTERNAL</v>
          </cell>
          <cell r="H147" t="str">
            <v>Alex Murray</v>
          </cell>
        </row>
        <row r="148">
          <cell r="A148" t="str">
            <v>PTBXB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RRC ADVISOR SERVICES COVANTA CLAIM</v>
          </cell>
          <cell r="G148" t="str">
            <v>EXTERNAL</v>
          </cell>
          <cell r="H148" t="str">
            <v>Alex Murray</v>
          </cell>
        </row>
        <row r="149">
          <cell r="A149" t="str">
            <v>PTBZB</v>
          </cell>
          <cell r="B149" t="str">
            <v>Contract Procurement</v>
          </cell>
          <cell r="C149" t="str">
            <v>N</v>
          </cell>
          <cell r="D149" t="str">
            <v>Contract Procurement</v>
          </cell>
          <cell r="E149" t="str">
            <v>POST PRG</v>
          </cell>
          <cell r="F149" t="str">
            <v>GENERAL</v>
          </cell>
          <cell r="G149" t="str">
            <v>EXTERNAL</v>
          </cell>
          <cell r="H149" t="str">
            <v>Alex Murray</v>
          </cell>
        </row>
        <row r="150">
          <cell r="A150" t="str">
            <v>PUAAA</v>
          </cell>
          <cell r="B150" t="str">
            <v>Landfill Allowances</v>
          </cell>
          <cell r="C150" t="str">
            <v>N</v>
          </cell>
          <cell r="D150" t="str">
            <v>Landfill Allowances</v>
          </cell>
          <cell r="E150" t="str">
            <v>GENERAL</v>
          </cell>
          <cell r="F150" t="str">
            <v>GENERAL</v>
          </cell>
          <cell r="G150" t="str">
            <v>GENERAL</v>
          </cell>
          <cell r="H150" t="str">
            <v>Mandy Valentine</v>
          </cell>
        </row>
        <row r="151">
          <cell r="A151" t="str">
            <v>PVAAA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CONSUMABLES</v>
          </cell>
          <cell r="G151" t="str">
            <v>GENERAL</v>
          </cell>
          <cell r="H151" t="str">
            <v>Gary Taylor</v>
          </cell>
        </row>
        <row r="152">
          <cell r="A152" t="str">
            <v>PVBAA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OTHER</v>
          </cell>
          <cell r="G152" t="str">
            <v>GENERAL</v>
          </cell>
          <cell r="H152" t="str">
            <v>Gary Taylor</v>
          </cell>
        </row>
        <row r="153">
          <cell r="A153" t="str">
            <v>PVCAA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IT</v>
          </cell>
          <cell r="G153" t="str">
            <v>GENERAL</v>
          </cell>
          <cell r="H153" t="str">
            <v>Gary Taylor</v>
          </cell>
        </row>
        <row r="154">
          <cell r="A154" t="str">
            <v>PVDAA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MWDA PERMIT SCHEME</v>
          </cell>
          <cell r="F154" t="str">
            <v>COMMUNICATIONS</v>
          </cell>
          <cell r="G154" t="str">
            <v>GENERAL</v>
          </cell>
          <cell r="H154" t="str">
            <v>Gary Taylor</v>
          </cell>
        </row>
        <row r="155">
          <cell r="A155" t="str">
            <v>PVEAA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GENERAL</v>
          </cell>
          <cell r="F155" t="str">
            <v>GENERAL</v>
          </cell>
          <cell r="G155" t="str">
            <v>GENERAL</v>
          </cell>
          <cell r="H155" t="str">
            <v>Gary Taylor</v>
          </cell>
        </row>
        <row r="156">
          <cell r="A156" t="str">
            <v>PVEBA</v>
          </cell>
          <cell r="B156" t="str">
            <v>WD Contracts</v>
          </cell>
          <cell r="C156" t="str">
            <v>N</v>
          </cell>
          <cell r="D156" t="str">
            <v>Waste Contracts</v>
          </cell>
          <cell r="E156" t="str">
            <v>PERFORMANCE IMPROVEMENTS</v>
          </cell>
          <cell r="F156" t="str">
            <v>GENERAL</v>
          </cell>
          <cell r="G156" t="str">
            <v>GENERAL</v>
          </cell>
          <cell r="H156" t="str">
            <v>Gary Taylor</v>
          </cell>
        </row>
        <row r="157">
          <cell r="A157" t="str">
            <v>PWAAA</v>
          </cell>
          <cell r="B157" t="str">
            <v>WRG Claim</v>
          </cell>
          <cell r="C157" t="str">
            <v>Y</v>
          </cell>
          <cell r="D157" t="str">
            <v>Waste Contracts</v>
          </cell>
          <cell r="H157" t="str">
            <v>Gary Taylor</v>
          </cell>
        </row>
        <row r="158">
          <cell r="A158" t="str">
            <v>XPAAD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H158" t="str">
            <v>Tony Byers</v>
          </cell>
        </row>
        <row r="159">
          <cell r="A159" t="str">
            <v>XPAAE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FOUL LANE</v>
          </cell>
          <cell r="H159" t="str">
            <v>Tony Byers</v>
          </cell>
        </row>
        <row r="160">
          <cell r="A160" t="str">
            <v>XPACH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XPACJ</v>
          </cell>
          <cell r="B161" t="str">
            <v>Capital Scheme</v>
          </cell>
          <cell r="C161" t="str">
            <v>N</v>
          </cell>
          <cell r="D161" t="str">
            <v>Capital Schemes - Landfill (General)</v>
          </cell>
          <cell r="E161" t="str">
            <v>SEFTON EXT 2</v>
          </cell>
          <cell r="H161" t="str">
            <v>Tony Byers</v>
          </cell>
        </row>
        <row r="162">
          <cell r="A162" t="str">
            <v>XPACL</v>
          </cell>
          <cell r="B162" t="str">
            <v>Capital Scheme</v>
          </cell>
          <cell r="C162" t="str">
            <v>N</v>
          </cell>
          <cell r="D162" t="str">
            <v>Capital Schemes - Waste Management Facilities</v>
          </cell>
          <cell r="E162" t="str">
            <v>SEFTON MEADOWS 2 SURFACE WATER</v>
          </cell>
          <cell r="F162" t="str">
            <v>OTHER</v>
          </cell>
          <cell r="G162" t="str">
            <v>GENERAL</v>
          </cell>
          <cell r="H162" t="str">
            <v>Tony Byers</v>
          </cell>
        </row>
        <row r="163">
          <cell r="A163" t="str">
            <v>XPAAF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FOUL LANE</v>
          </cell>
          <cell r="H163" t="str">
            <v>Tony Byers</v>
          </cell>
        </row>
        <row r="164">
          <cell r="A164" t="str">
            <v>XPADH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Sefton Meadows</v>
          </cell>
          <cell r="H164" t="str">
            <v>Tony Byers</v>
          </cell>
        </row>
        <row r="165">
          <cell r="A165" t="str">
            <v>XPAEE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RED QUARRY</v>
          </cell>
          <cell r="H165" t="str">
            <v>Tony Byers</v>
          </cell>
        </row>
        <row r="166">
          <cell r="A166" t="str">
            <v>XPAGA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XPAGD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E167" t="str">
            <v>BILLINGE HILL</v>
          </cell>
          <cell r="H167" t="str">
            <v>Tony Byers</v>
          </cell>
        </row>
        <row r="168">
          <cell r="A168" t="str">
            <v>XPAGE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H168" t="str">
            <v>Tony Byers</v>
          </cell>
        </row>
        <row r="169">
          <cell r="A169" t="str">
            <v>XPAGF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XPAGG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XPAGH</v>
          </cell>
          <cell r="B171" t="str">
            <v>Capital Scheme</v>
          </cell>
          <cell r="C171" t="str">
            <v>N</v>
          </cell>
          <cell r="D171" t="str">
            <v>Capital Schemes - Landfill (General)</v>
          </cell>
          <cell r="E171" t="str">
            <v>BILLINGE HILL</v>
          </cell>
          <cell r="H171" t="str">
            <v>Tony Byers</v>
          </cell>
        </row>
        <row r="172">
          <cell r="A172" t="str">
            <v>XPCFD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BIDSTON IWMF</v>
          </cell>
          <cell r="H172" t="str">
            <v>Tony Byers</v>
          </cell>
        </row>
        <row r="173">
          <cell r="A173" t="str">
            <v>XPCFF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BIDSONT IVC</v>
          </cell>
          <cell r="H173" t="str">
            <v>Tony Byers</v>
          </cell>
        </row>
        <row r="174">
          <cell r="A174" t="str">
            <v>XPCIA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HUYTON WTS</v>
          </cell>
          <cell r="H174" t="str">
            <v>Tony Byers</v>
          </cell>
        </row>
        <row r="175">
          <cell r="A175" t="str">
            <v>XPCAA</v>
          </cell>
          <cell r="B175" t="str">
            <v>Capital Scheme</v>
          </cell>
          <cell r="C175" t="str">
            <v>N</v>
          </cell>
          <cell r="D175" t="str">
            <v>Capital Schemes - Waste Management Facilities</v>
          </cell>
          <cell r="E175" t="str">
            <v>GILLMOSS MRF</v>
          </cell>
          <cell r="H175" t="str">
            <v>Tony Byers</v>
          </cell>
        </row>
        <row r="176">
          <cell r="A176" t="str">
            <v>XPDCA</v>
          </cell>
          <cell r="B176" t="str">
            <v>Capital Scheme</v>
          </cell>
          <cell r="C176" t="str">
            <v>N</v>
          </cell>
          <cell r="D176" t="str">
            <v>Capital Schemes - Landfill (Restoration)</v>
          </cell>
          <cell r="H176" t="str">
            <v>Tony Byers</v>
          </cell>
        </row>
        <row r="177">
          <cell r="A177" t="str">
            <v>XPGGA</v>
          </cell>
          <cell r="B177" t="str">
            <v>Capital Scheme</v>
          </cell>
          <cell r="C177" t="str">
            <v>N</v>
          </cell>
          <cell r="D177" t="str">
            <v>Capital Schemes - Landfill (Gas Works)</v>
          </cell>
          <cell r="E177" t="str">
            <v>BILLINGE HILL</v>
          </cell>
          <cell r="H177" t="str">
            <v>Tony Byers</v>
          </cell>
        </row>
        <row r="178">
          <cell r="A178" t="str">
            <v>XPIAA</v>
          </cell>
          <cell r="B178" t="str">
            <v>Capital Scheme</v>
          </cell>
          <cell r="C178" t="str">
            <v>N</v>
          </cell>
          <cell r="D178" t="str">
            <v>Capital Schemes</v>
          </cell>
          <cell r="E178" t="str">
            <v>Information Systems</v>
          </cell>
          <cell r="H178" t="str">
            <v>Peter Bedson</v>
          </cell>
        </row>
        <row r="179">
          <cell r="A179" t="str">
            <v>XPREA</v>
          </cell>
          <cell r="B179" t="str">
            <v>Capital Scheme</v>
          </cell>
          <cell r="C179" t="str">
            <v>N</v>
          </cell>
          <cell r="D179" t="str">
            <v>Capital Schemes - HWRCs</v>
          </cell>
          <cell r="E179" t="str">
            <v>BURTONHEAD ROAD</v>
          </cell>
          <cell r="H179" t="str">
            <v>Tony Byers</v>
          </cell>
        </row>
        <row r="180">
          <cell r="A180" t="str">
            <v>XPRSB</v>
          </cell>
          <cell r="B180" t="str">
            <v>Captial Scheme</v>
          </cell>
          <cell r="C180" t="str">
            <v>N</v>
          </cell>
          <cell r="D180" t="str">
            <v>Capital Schemes - HWRCs</v>
          </cell>
          <cell r="E180" t="str">
            <v>South Sefton Bulking Shed</v>
          </cell>
          <cell r="H180" t="str">
            <v>Tony Byers</v>
          </cell>
        </row>
        <row r="181">
          <cell r="A181" t="str">
            <v>XPRUA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KIRKBY</v>
          </cell>
          <cell r="H181" t="str">
            <v>Tony Byers</v>
          </cell>
        </row>
        <row r="182">
          <cell r="A182" t="str">
            <v>XPRWA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HUYTON</v>
          </cell>
          <cell r="H182" t="str">
            <v>Tony Byers</v>
          </cell>
        </row>
        <row r="183">
          <cell r="A183" t="str">
            <v>XPRXA</v>
          </cell>
          <cell r="B183" t="str">
            <v>Capital Scheme</v>
          </cell>
          <cell r="C183" t="str">
            <v>N</v>
          </cell>
          <cell r="D183" t="str">
            <v>Capital Schemes - HWRCs</v>
          </cell>
          <cell r="E183" t="str">
            <v>OLD SWAN</v>
          </cell>
          <cell r="H183" t="str">
            <v>Tony Byers</v>
          </cell>
        </row>
        <row r="184">
          <cell r="A184" t="str">
            <v>XPZCA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E184" t="str">
            <v xml:space="preserve">FOUL LANE  </v>
          </cell>
          <cell r="H184" t="str">
            <v>Tony Byers</v>
          </cell>
        </row>
        <row r="185">
          <cell r="A185" t="str">
            <v>XPZNA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H185" t="str">
            <v>Tony Byers</v>
          </cell>
        </row>
        <row r="186">
          <cell r="A186" t="str">
            <v>XPZOA</v>
          </cell>
          <cell r="B186" t="str">
            <v>Capital Scheme</v>
          </cell>
          <cell r="C186" t="str">
            <v>N</v>
          </cell>
          <cell r="D186" t="str">
            <v>Capital Schemes - Site Acquisition</v>
          </cell>
          <cell r="E186" t="str">
            <v>KIRKBY</v>
          </cell>
          <cell r="H186" t="str">
            <v>Tony Byers</v>
          </cell>
        </row>
        <row r="187">
          <cell r="A187" t="str">
            <v>YMBDZ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YPABF</v>
          </cell>
          <cell r="B188" t="str">
            <v>CHECK WITH AB</v>
          </cell>
          <cell r="C188" t="str">
            <v>N</v>
          </cell>
          <cell r="D188" t="str">
            <v>CHECK WITH PB</v>
          </cell>
          <cell r="H188" t="str">
            <v>Peter Bedson</v>
          </cell>
        </row>
        <row r="189">
          <cell r="A189" t="str">
            <v>YPBED</v>
          </cell>
          <cell r="B189" t="str">
            <v>Waste Development Fund</v>
          </cell>
          <cell r="C189" t="str">
            <v>N</v>
          </cell>
          <cell r="D189" t="str">
            <v>Waste Development Fund</v>
          </cell>
          <cell r="H189" t="str">
            <v>Peter Bedson</v>
          </cell>
        </row>
        <row r="190">
          <cell r="A190" t="str">
            <v>YPBDZ</v>
          </cell>
          <cell r="B190" t="str">
            <v>VAT Suspense</v>
          </cell>
          <cell r="C190" t="str">
            <v>Y</v>
          </cell>
          <cell r="D190" t="str">
            <v>VAT Suspense - REDACT</v>
          </cell>
          <cell r="H190" t="str">
            <v>Peter Bedson</v>
          </cell>
        </row>
        <row r="191">
          <cell r="A191" t="str">
            <v>YPDAA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YPDAB</v>
          </cell>
          <cell r="B192" t="str">
            <v>VAT Suspense</v>
          </cell>
          <cell r="C192" t="str">
            <v>Y</v>
          </cell>
          <cell r="D192" t="str">
            <v>CHECK WITH PB</v>
          </cell>
          <cell r="H192" t="str">
            <v>Peter Bedson</v>
          </cell>
        </row>
        <row r="193">
          <cell r="A193" t="str">
            <v>YPDBZ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  <row r="194">
          <cell r="A194" t="str">
            <v>YPBDW</v>
          </cell>
          <cell r="B194" t="str">
            <v>VAT Suspense</v>
          </cell>
          <cell r="C194" t="str">
            <v>Y</v>
          </cell>
          <cell r="D194" t="str">
            <v>Miscoding VAT Suspense?</v>
          </cell>
          <cell r="H194" t="str">
            <v>Peter Bedson</v>
          </cell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N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3527</v>
          </cell>
          <cell r="B127" t="str">
            <v>PURCHASE OF HARDWARE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3600</v>
          </cell>
          <cell r="B128" t="str">
            <v>COMPUTER OPERATIONS - RECHARGE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3604</v>
          </cell>
          <cell r="B129" t="str">
            <v>PROFESSIONAL MEETINGS-OFFICERS</v>
          </cell>
          <cell r="D129" t="str">
            <v>Professional Meetings</v>
          </cell>
          <cell r="E129" t="str">
            <v>Revenue</v>
          </cell>
        </row>
        <row r="130">
          <cell r="A130">
            <v>3610</v>
          </cell>
          <cell r="B130" t="str">
            <v>PURCHASE OF HARDWARE           .</v>
          </cell>
          <cell r="C130" t="str">
            <v>N</v>
          </cell>
          <cell r="D130" t="str">
            <v>Information and Communications Technology</v>
          </cell>
          <cell r="E130" t="str">
            <v>Revenue</v>
          </cell>
        </row>
        <row r="131">
          <cell r="A131">
            <v>3611</v>
          </cell>
          <cell r="B131" t="str">
            <v>REPR &amp; MAINTENANCE OF HARDWARE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3620</v>
          </cell>
          <cell r="B132" t="str">
            <v>PURCHASE OF SOFTWARE           .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3623</v>
          </cell>
          <cell r="B133" t="str">
            <v>MAINTENANCE OF SOFTWARE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3700</v>
          </cell>
          <cell r="B134" t="str">
            <v>MEMBERS SUBSISTENCE            .</v>
          </cell>
          <cell r="C134" t="str">
            <v>N</v>
          </cell>
          <cell r="D134" t="str">
            <v>Members' Subsistence</v>
          </cell>
          <cell r="E134" t="str">
            <v>Revenue</v>
          </cell>
        </row>
        <row r="135">
          <cell r="A135">
            <v>3701</v>
          </cell>
          <cell r="B135" t="str">
            <v>OFFICERS SUBSISTENCE           .</v>
          </cell>
          <cell r="C135" t="str">
            <v>Y</v>
          </cell>
          <cell r="D135" t="str">
            <v>Employee - REDACT</v>
          </cell>
          <cell r="E135" t="str">
            <v>Revenue</v>
          </cell>
        </row>
        <row r="136">
          <cell r="A136">
            <v>3703</v>
          </cell>
          <cell r="B136" t="str">
            <v>GRANTS</v>
          </cell>
          <cell r="C136" t="str">
            <v>N</v>
          </cell>
          <cell r="D136" t="str">
            <v>Grants and Subscriptions</v>
          </cell>
          <cell r="E136" t="str">
            <v>Revenue</v>
          </cell>
        </row>
        <row r="137">
          <cell r="A137">
            <v>3704</v>
          </cell>
          <cell r="B137" t="str">
            <v>GENERAL SUBSCRIPTIONS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3710</v>
          </cell>
          <cell r="B138" t="str">
            <v>CONFERENCE FEES                .</v>
          </cell>
          <cell r="C138" t="str">
            <v>N</v>
          </cell>
          <cell r="D138" t="str">
            <v>Professional Meetings</v>
          </cell>
          <cell r="E138" t="str">
            <v>Revenue</v>
          </cell>
        </row>
        <row r="139">
          <cell r="A139">
            <v>3711</v>
          </cell>
          <cell r="B139" t="str">
            <v>CONFERENCE TRAVEL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3712</v>
          </cell>
          <cell r="B140" t="str">
            <v>CONFERENCE SUBSISTENCE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3720</v>
          </cell>
          <cell r="B141" t="str">
            <v>PROF MEETINGS FEES    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3721</v>
          </cell>
          <cell r="B142" t="str">
            <v>PROF MEETINGS TRAVEL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3722</v>
          </cell>
          <cell r="B143" t="str">
            <v>PROF MEETINGS SUBSISTENCE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3800</v>
          </cell>
          <cell r="B144" t="str">
            <v>GENERAL GRANTS</v>
          </cell>
          <cell r="C144" t="str">
            <v>N</v>
          </cell>
          <cell r="D144" t="str">
            <v>Grants and Subscriptions</v>
          </cell>
          <cell r="E144" t="str">
            <v>Revenue</v>
          </cell>
        </row>
        <row r="145">
          <cell r="A145">
            <v>3810</v>
          </cell>
          <cell r="B145" t="str">
            <v>GENERAL SUBSCRIPTIONS          .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3900</v>
          </cell>
          <cell r="B146" t="str">
            <v>PREMIUMS RECHARGE</v>
          </cell>
          <cell r="C146" t="str">
            <v>N</v>
          </cell>
          <cell r="D146" t="str">
            <v>Equipment and Services</v>
          </cell>
          <cell r="E146" t="str">
            <v>Revenue</v>
          </cell>
        </row>
        <row r="147">
          <cell r="A147">
            <v>3901</v>
          </cell>
          <cell r="B147" t="str">
            <v>BALANCE OF RISKS               .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3910</v>
          </cell>
          <cell r="B148" t="str">
            <v>PROMOTIONAL ADVERTS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3911</v>
          </cell>
          <cell r="B149" t="str">
            <v>OTHER NON-STAFF ADVERTS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3922</v>
          </cell>
          <cell r="B150" t="str">
            <v>GENERAL PROMOTIONS     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3932</v>
          </cell>
          <cell r="B151" t="str">
            <v>PHONOGRAPHIC LICENCES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4004</v>
          </cell>
          <cell r="B152" t="str">
            <v>OTHER PAYMENTS                 .</v>
          </cell>
          <cell r="C152" t="str">
            <v>N</v>
          </cell>
          <cell r="D152" t="str">
            <v>Contractor / Agency Payments</v>
          </cell>
          <cell r="E152" t="str">
            <v>Revenue</v>
          </cell>
        </row>
        <row r="153">
          <cell r="A153">
            <v>4400</v>
          </cell>
          <cell r="B153" t="str">
            <v>PRIVATE CONTRACTORS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4402</v>
          </cell>
          <cell r="B154" t="str">
            <v>LEGISLATION CLAIM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4405</v>
          </cell>
          <cell r="B155" t="str">
            <v>WEEE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4408</v>
          </cell>
          <cell r="B156" t="str">
            <v>LANDFILL TAX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4610</v>
          </cell>
          <cell r="B157" t="str">
            <v>WASTE DISPOSAL CHARGES         .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4620</v>
          </cell>
          <cell r="B158" t="str">
            <v>OTHER WORK            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5310</v>
          </cell>
          <cell r="B159" t="str">
            <v>COMPENSATION PAYMENTS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6025</v>
          </cell>
          <cell r="B160" t="str">
            <v>SPECIAL CHEQUE CHARGE          .</v>
          </cell>
          <cell r="C160" t="str">
            <v>N</v>
          </cell>
          <cell r="D160" t="str">
            <v>Treasury Management</v>
          </cell>
          <cell r="E160" t="str">
            <v>Revenue</v>
          </cell>
        </row>
        <row r="161">
          <cell r="A161">
            <v>6200</v>
          </cell>
          <cell r="B161" t="str">
            <v>EXTERNAL AUDIT                 .</v>
          </cell>
          <cell r="C161" t="str">
            <v>N</v>
          </cell>
          <cell r="D161" t="str">
            <v>Audit Fees</v>
          </cell>
          <cell r="E161" t="str">
            <v>Revenue</v>
          </cell>
        </row>
        <row r="162">
          <cell r="A162">
            <v>6210</v>
          </cell>
          <cell r="B162" t="str">
            <v>BANK CHARGES</v>
          </cell>
          <cell r="C162" t="str">
            <v>N</v>
          </cell>
          <cell r="D162" t="str">
            <v>Treasury Management</v>
          </cell>
          <cell r="E162" t="str">
            <v>Revenue</v>
          </cell>
        </row>
        <row r="163">
          <cell r="A163">
            <v>6910</v>
          </cell>
          <cell r="B163" t="str">
            <v>NET REV ACCNT OTHER TRANSACTIONS</v>
          </cell>
          <cell r="C163" t="str">
            <v>N</v>
          </cell>
          <cell r="D163" t="str">
            <v>Year End</v>
          </cell>
          <cell r="E163" t="str">
            <v>Revenue</v>
          </cell>
        </row>
        <row r="164">
          <cell r="A164">
            <v>7000</v>
          </cell>
          <cell r="B164" t="str">
            <v>DEFERRED CHARGES               .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7005</v>
          </cell>
          <cell r="B165" t="str">
            <v>IMPAIRMENT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7110</v>
          </cell>
          <cell r="B166" t="str">
            <v>REPAYMENT                      .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7200</v>
          </cell>
          <cell r="B167" t="str">
            <v>INTEREST                       .</v>
          </cell>
          <cell r="C167" t="str">
            <v>N</v>
          </cell>
          <cell r="D167" t="str">
            <v>Repayment of Loans Outstanding</v>
          </cell>
          <cell r="E167" t="str">
            <v>Revenue</v>
          </cell>
        </row>
        <row r="168">
          <cell r="A168">
            <v>7600</v>
          </cell>
          <cell r="B168" t="str">
            <v>C.L.F. DEBT MANAGEMENT         .</v>
          </cell>
          <cell r="C168" t="str">
            <v>N</v>
          </cell>
          <cell r="D168" t="str">
            <v>Year End</v>
          </cell>
          <cell r="E168" t="str">
            <v>Revenue</v>
          </cell>
        </row>
        <row r="169">
          <cell r="A169">
            <v>7601</v>
          </cell>
          <cell r="B169" t="str">
            <v>MERSEYSIDE RESIDUAL DEBT FUND</v>
          </cell>
          <cell r="C169" t="str">
            <v>N</v>
          </cell>
          <cell r="D169" t="str">
            <v>Merseyside Residual Debt Fund</v>
          </cell>
          <cell r="E169" t="str">
            <v>Revenue</v>
          </cell>
        </row>
        <row r="170">
          <cell r="A170">
            <v>7700</v>
          </cell>
          <cell r="B170" t="str">
            <v>P.W.L.B.</v>
          </cell>
          <cell r="C170" t="str">
            <v>N</v>
          </cell>
          <cell r="D170" t="str">
            <v>Repayment of Loans Outstanding</v>
          </cell>
          <cell r="E170" t="str">
            <v>Revenue</v>
          </cell>
        </row>
        <row r="171">
          <cell r="A171">
            <v>7800</v>
          </cell>
          <cell r="B171" t="str">
            <v>GOVT GRANTS DEFERRED-DEF CHARGES</v>
          </cell>
          <cell r="C171" t="str">
            <v>N</v>
          </cell>
          <cell r="D171" t="str">
            <v>Year End</v>
          </cell>
          <cell r="E171" t="str">
            <v>Revenue</v>
          </cell>
        </row>
        <row r="172">
          <cell r="A172">
            <v>8195</v>
          </cell>
          <cell r="B172" t="str">
            <v>PROFESSIONAL FEES              .</v>
          </cell>
          <cell r="C172" t="str">
            <v>N</v>
          </cell>
          <cell r="D172" t="str">
            <v>Miscellaneous</v>
          </cell>
          <cell r="E172" t="str">
            <v>Revenue</v>
          </cell>
        </row>
        <row r="173">
          <cell r="A173">
            <v>8280</v>
          </cell>
          <cell r="B173" t="str">
            <v>TRADE TIPPING/COMMERCIAL WASTE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8310</v>
          </cell>
          <cell r="B174" t="str">
            <v>TENANT                         .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9000</v>
          </cell>
          <cell r="B175" t="str">
            <v>MANDATORY STUDENT AWARDS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9302</v>
          </cell>
          <cell r="B176" t="str">
            <v>WASTE DISPOSAL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9321</v>
          </cell>
          <cell r="B177" t="str">
            <v>OTHER CONTRIBUTIONS            .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9322</v>
          </cell>
          <cell r="B178" t="str">
            <v>PUPILS WITH STATEMENTS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9350</v>
          </cell>
          <cell r="B179" t="str">
            <v>RECEIPTS FROM OTHER FUNDS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9370</v>
          </cell>
          <cell r="B180" t="str">
            <v>CONTRACT REPAYMENT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9400</v>
          </cell>
          <cell r="B181" t="str">
            <v>INTEREST ON INVESTMENTS        .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9402</v>
          </cell>
          <cell r="B182" t="str">
            <v>INTEREST ON BALANCES   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9500</v>
          </cell>
          <cell r="B183" t="str">
            <v>CENTRAL RECHARGES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9510</v>
          </cell>
          <cell r="B184" t="str">
            <v>INTER DIVISIONAL PAYMENTS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9910</v>
          </cell>
          <cell r="B185" t="str">
            <v>GENERAL                  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 t="str">
            <v>MP21604060005007</v>
          </cell>
          <cell r="J2" t="str">
            <v xml:space="preserve">WIRRAL BOROUGH COUNCIL                                      </v>
          </cell>
          <cell r="K2">
            <v>42646</v>
          </cell>
          <cell r="R2" t="str">
            <v>PHBAA</v>
          </cell>
          <cell r="S2">
            <v>1510</v>
          </cell>
          <cell r="Z2">
            <v>1106</v>
          </cell>
          <cell r="AA2" t="str">
            <v>Oct201600025</v>
          </cell>
        </row>
        <row r="3">
          <cell r="B3" t="str">
            <v>MP21604060004007</v>
          </cell>
          <cell r="J3" t="str">
            <v xml:space="preserve">WIRRAL BOROUGH COUNCIL                                      </v>
          </cell>
          <cell r="K3">
            <v>42646</v>
          </cell>
          <cell r="R3" t="str">
            <v>PHHAA</v>
          </cell>
          <cell r="S3">
            <v>1510</v>
          </cell>
          <cell r="Z3">
            <v>1193</v>
          </cell>
          <cell r="AA3" t="str">
            <v>Oct201600024</v>
          </cell>
        </row>
        <row r="4">
          <cell r="B4" t="str">
            <v>MP21603040006007</v>
          </cell>
          <cell r="J4" t="str">
            <v xml:space="preserve">WIRRAL BOROUGH COUNCIL                                      </v>
          </cell>
          <cell r="K4">
            <v>42646</v>
          </cell>
          <cell r="R4" t="str">
            <v>PHPAA</v>
          </cell>
          <cell r="S4">
            <v>1510</v>
          </cell>
          <cell r="Z4">
            <v>15283</v>
          </cell>
          <cell r="AA4" t="str">
            <v>Oct201600014</v>
          </cell>
        </row>
        <row r="5">
          <cell r="B5">
            <v>322340</v>
          </cell>
          <cell r="J5" t="str">
            <v xml:space="preserve">FORREST RECRUITMENT LIMITED                                 </v>
          </cell>
          <cell r="K5">
            <v>42647</v>
          </cell>
          <cell r="R5" t="str">
            <v>PVDAA</v>
          </cell>
          <cell r="S5">
            <v>360</v>
          </cell>
          <cell r="Z5">
            <v>519.75</v>
          </cell>
          <cell r="AA5" t="str">
            <v>Oct201600004</v>
          </cell>
        </row>
        <row r="6">
          <cell r="B6" t="str">
            <v>MP21603150048007</v>
          </cell>
          <cell r="J6" t="str">
            <v xml:space="preserve">LIVERPOOL CITY COUNCIL                                      </v>
          </cell>
          <cell r="K6">
            <v>42647</v>
          </cell>
          <cell r="R6" t="str">
            <v>PHIAA</v>
          </cell>
          <cell r="S6">
            <v>1510</v>
          </cell>
          <cell r="Z6">
            <v>1193</v>
          </cell>
          <cell r="AA6" t="str">
            <v>Oct201600015</v>
          </cell>
        </row>
        <row r="7">
          <cell r="B7" t="str">
            <v>MP21604080004007</v>
          </cell>
          <cell r="J7" t="str">
            <v xml:space="preserve">LIVERPOOL CITY COUNCIL                                      </v>
          </cell>
          <cell r="K7">
            <v>42647</v>
          </cell>
          <cell r="R7" t="str">
            <v>PCAAA</v>
          </cell>
          <cell r="S7">
            <v>1510</v>
          </cell>
          <cell r="Z7">
            <v>3131</v>
          </cell>
          <cell r="AA7" t="str">
            <v>Oct201600026</v>
          </cell>
        </row>
        <row r="8">
          <cell r="B8" t="str">
            <v>MP21603150049007</v>
          </cell>
          <cell r="J8" t="str">
            <v xml:space="preserve">LIVERPOOL CITY COUNCIL                                      </v>
          </cell>
          <cell r="K8">
            <v>42647</v>
          </cell>
          <cell r="R8" t="str">
            <v>PHTAA</v>
          </cell>
          <cell r="S8">
            <v>1510</v>
          </cell>
          <cell r="Z8">
            <v>3305</v>
          </cell>
          <cell r="AA8" t="str">
            <v>Oct201600047</v>
          </cell>
        </row>
        <row r="9">
          <cell r="B9" t="str">
            <v>MP21603150050007</v>
          </cell>
          <cell r="J9" t="str">
            <v xml:space="preserve">LIVERPOOL CITY COUNCIL                                      </v>
          </cell>
          <cell r="K9">
            <v>42647</v>
          </cell>
          <cell r="R9" t="str">
            <v>PHQAA</v>
          </cell>
          <cell r="S9">
            <v>1510</v>
          </cell>
          <cell r="Z9">
            <v>25099</v>
          </cell>
          <cell r="AA9" t="str">
            <v>Oct201600016</v>
          </cell>
        </row>
        <row r="10">
          <cell r="B10" t="str">
            <v xml:space="preserve">     X1901633896</v>
          </cell>
          <cell r="J10" t="str">
            <v xml:space="preserve">LIVERPOOL CITY COUNCIL                                      </v>
          </cell>
          <cell r="K10">
            <v>42647</v>
          </cell>
          <cell r="R10" t="str">
            <v>PJBAA</v>
          </cell>
          <cell r="S10">
            <v>4402</v>
          </cell>
          <cell r="Z10">
            <v>124378.42</v>
          </cell>
          <cell r="AA10" t="str">
            <v>Oct201600041</v>
          </cell>
        </row>
        <row r="11">
          <cell r="B11">
            <v>1100265</v>
          </cell>
          <cell r="J11" t="str">
            <v xml:space="preserve">SEFTON M.B.C                                                </v>
          </cell>
          <cell r="K11">
            <v>42647</v>
          </cell>
          <cell r="R11" t="str">
            <v>PVEBA</v>
          </cell>
          <cell r="S11">
            <v>3703</v>
          </cell>
          <cell r="Z11">
            <v>3750</v>
          </cell>
          <cell r="AA11" t="str">
            <v>Oct201600044</v>
          </cell>
        </row>
        <row r="12">
          <cell r="B12">
            <v>1652480</v>
          </cell>
          <cell r="J12" t="str">
            <v xml:space="preserve">WEIGHTMANS                                                  </v>
          </cell>
          <cell r="K12">
            <v>42647</v>
          </cell>
          <cell r="R12" t="str">
            <v>PLCCA</v>
          </cell>
          <cell r="S12">
            <v>3420</v>
          </cell>
          <cell r="Z12">
            <v>592</v>
          </cell>
          <cell r="AA12" t="str">
            <v>Oct201600045</v>
          </cell>
        </row>
        <row r="13">
          <cell r="B13">
            <v>1652707</v>
          </cell>
          <cell r="J13" t="str">
            <v xml:space="preserve">WEIGHTMANS                                                  </v>
          </cell>
          <cell r="K13">
            <v>42647</v>
          </cell>
          <cell r="R13" t="str">
            <v>PCAAA</v>
          </cell>
          <cell r="S13">
            <v>3400</v>
          </cell>
          <cell r="Z13">
            <v>950</v>
          </cell>
          <cell r="AA13" t="str">
            <v>Oct201600032</v>
          </cell>
        </row>
        <row r="14">
          <cell r="B14" t="str">
            <v xml:space="preserve">       OPI000011</v>
          </cell>
          <cell r="J14" t="str">
            <v xml:space="preserve">MERSEYSIDE ENERGY RECOVERY LTD                              </v>
          </cell>
          <cell r="K14">
            <v>42649</v>
          </cell>
          <cell r="R14" t="str">
            <v>PPAAA</v>
          </cell>
          <cell r="S14">
            <v>4400</v>
          </cell>
          <cell r="Z14">
            <v>1097195.54</v>
          </cell>
          <cell r="AA14" t="str">
            <v>Oct201600037</v>
          </cell>
        </row>
        <row r="15">
          <cell r="B15">
            <v>322904</v>
          </cell>
          <cell r="J15" t="str">
            <v xml:space="preserve">FORREST RECRUITMENT LIMITED                                 </v>
          </cell>
          <cell r="K15">
            <v>42654</v>
          </cell>
          <cell r="R15" t="str">
            <v>PVDAA</v>
          </cell>
          <cell r="S15">
            <v>360</v>
          </cell>
          <cell r="Z15">
            <v>519.75</v>
          </cell>
          <cell r="AA15" t="str">
            <v>Oct201600005</v>
          </cell>
        </row>
        <row r="16">
          <cell r="B16">
            <v>8590653</v>
          </cell>
          <cell r="J16" t="str">
            <v xml:space="preserve">GRANT THORNTON                                              </v>
          </cell>
          <cell r="K16">
            <v>42654</v>
          </cell>
          <cell r="R16" t="str">
            <v>PCAAA</v>
          </cell>
          <cell r="S16">
            <v>3426</v>
          </cell>
          <cell r="Z16">
            <v>7340.75</v>
          </cell>
          <cell r="AA16" t="str">
            <v>Oct201600033</v>
          </cell>
        </row>
        <row r="17">
          <cell r="B17">
            <v>1102275</v>
          </cell>
          <cell r="J17" t="str">
            <v xml:space="preserve">SEFTON M.B.C                                                </v>
          </cell>
          <cell r="K17">
            <v>42654</v>
          </cell>
          <cell r="R17" t="str">
            <v>PCAAA</v>
          </cell>
          <cell r="S17">
            <v>3400</v>
          </cell>
          <cell r="Z17">
            <v>500</v>
          </cell>
          <cell r="AA17" t="str">
            <v>Oct201600031</v>
          </cell>
        </row>
        <row r="18">
          <cell r="B18" t="str">
            <v>MP21603170013007</v>
          </cell>
          <cell r="J18" t="str">
            <v xml:space="preserve">SEFTON M.B.C                                                </v>
          </cell>
          <cell r="K18">
            <v>42654</v>
          </cell>
          <cell r="R18" t="str">
            <v>PHLAA</v>
          </cell>
          <cell r="S18">
            <v>1510</v>
          </cell>
          <cell r="Z18">
            <v>4125</v>
          </cell>
          <cell r="AA18" t="str">
            <v>Oct201600019</v>
          </cell>
        </row>
        <row r="19">
          <cell r="B19" t="str">
            <v xml:space="preserve">       OPI001366</v>
          </cell>
          <cell r="J19" t="str">
            <v xml:space="preserve">VEOLIA ES MERSEYSIDE &amp; HALTON LIMITED                       </v>
          </cell>
          <cell r="K19">
            <v>42654</v>
          </cell>
          <cell r="R19" t="str">
            <v>PPAAA</v>
          </cell>
          <cell r="S19">
            <v>4400</v>
          </cell>
          <cell r="Z19">
            <v>1194437.42</v>
          </cell>
          <cell r="AA19" t="str">
            <v>Oct201600038</v>
          </cell>
        </row>
        <row r="20">
          <cell r="B20" t="str">
            <v xml:space="preserve">     128 AND 129</v>
          </cell>
          <cell r="J20" t="str">
            <v xml:space="preserve">MERSEY WASTE HOLDINGS LTD                                   </v>
          </cell>
          <cell r="K20">
            <v>42656</v>
          </cell>
          <cell r="R20" t="str">
            <v>PRAAA</v>
          </cell>
          <cell r="S20">
            <v>4400</v>
          </cell>
          <cell r="Z20">
            <v>2230776.19</v>
          </cell>
          <cell r="AA20" t="str">
            <v>Oct201600043</v>
          </cell>
        </row>
        <row r="21">
          <cell r="B21">
            <v>490284434</v>
          </cell>
          <cell r="J21" t="str">
            <v xml:space="preserve">WIRRAL BOROUGH COUNCIL                                      </v>
          </cell>
          <cell r="K21">
            <v>42656</v>
          </cell>
          <cell r="R21" t="str">
            <v>PCAAA</v>
          </cell>
          <cell r="S21">
            <v>932</v>
          </cell>
          <cell r="Z21">
            <v>609.45000000000005</v>
          </cell>
          <cell r="AA21" t="str">
            <v>Oct201600007</v>
          </cell>
        </row>
        <row r="22">
          <cell r="B22" t="str">
            <v xml:space="preserve">       SD2204162</v>
          </cell>
          <cell r="J22" t="str">
            <v xml:space="preserve">KNOWSLEY MBC                                                </v>
          </cell>
          <cell r="K22">
            <v>42657</v>
          </cell>
          <cell r="R22" t="str">
            <v>PJCAA</v>
          </cell>
          <cell r="S22">
            <v>4402</v>
          </cell>
          <cell r="Z22">
            <v>62774.76</v>
          </cell>
          <cell r="AA22" t="str">
            <v>Oct201600040</v>
          </cell>
        </row>
        <row r="23">
          <cell r="B23">
            <v>104440550</v>
          </cell>
          <cell r="J23" t="str">
            <v xml:space="preserve">SCOTTISH POWER PLC                                          </v>
          </cell>
          <cell r="K23">
            <v>42657</v>
          </cell>
          <cell r="R23" t="str">
            <v>PLBAA</v>
          </cell>
          <cell r="S23">
            <v>1420</v>
          </cell>
          <cell r="Z23">
            <v>992.46</v>
          </cell>
          <cell r="AA23" t="str">
            <v>Oct201600009</v>
          </cell>
        </row>
        <row r="24">
          <cell r="B24" t="str">
            <v xml:space="preserve">     X1901637263</v>
          </cell>
          <cell r="J24" t="str">
            <v xml:space="preserve">LIVERPOOL CITY COUNCIL                                      </v>
          </cell>
          <cell r="K24">
            <v>42660</v>
          </cell>
          <cell r="R24" t="str">
            <v>PJBAA</v>
          </cell>
          <cell r="S24">
            <v>4402</v>
          </cell>
          <cell r="Z24">
            <v>133392.95999999999</v>
          </cell>
          <cell r="AA24" t="str">
            <v>Oct201600042</v>
          </cell>
        </row>
        <row r="25">
          <cell r="B25">
            <v>323506</v>
          </cell>
          <cell r="J25" t="str">
            <v xml:space="preserve">FORREST RECRUITMENT LIMITED                                 </v>
          </cell>
          <cell r="K25">
            <v>42661</v>
          </cell>
          <cell r="R25" t="str">
            <v>PVDAA</v>
          </cell>
          <cell r="S25">
            <v>360</v>
          </cell>
          <cell r="Z25">
            <v>519.75</v>
          </cell>
          <cell r="AA25" t="str">
            <v>Oct201600006</v>
          </cell>
        </row>
        <row r="26">
          <cell r="B26">
            <v>50422</v>
          </cell>
          <cell r="J26" t="str">
            <v xml:space="preserve">POTTER LOGISTICS                                            </v>
          </cell>
          <cell r="K26">
            <v>42661</v>
          </cell>
          <cell r="R26" t="str">
            <v>PHMAA</v>
          </cell>
          <cell r="S26">
            <v>1500</v>
          </cell>
          <cell r="Z26">
            <v>3885</v>
          </cell>
          <cell r="AA26" t="str">
            <v>Oct201600010</v>
          </cell>
        </row>
        <row r="27">
          <cell r="B27">
            <v>1102678</v>
          </cell>
          <cell r="J27" t="str">
            <v xml:space="preserve">SEFTON M.B.C                                                </v>
          </cell>
          <cell r="K27">
            <v>42661</v>
          </cell>
          <cell r="R27" t="str">
            <v>PJDAA</v>
          </cell>
          <cell r="S27">
            <v>4402</v>
          </cell>
          <cell r="Z27">
            <v>197296.68</v>
          </cell>
          <cell r="AA27" t="str">
            <v>Oct201600036</v>
          </cell>
        </row>
        <row r="28">
          <cell r="B28" t="str">
            <v xml:space="preserve">    SINE00020950</v>
          </cell>
          <cell r="J28" t="str">
            <v xml:space="preserve">MERSEYTRAVEL                                                </v>
          </cell>
          <cell r="K28">
            <v>42662</v>
          </cell>
          <cell r="R28" t="str">
            <v>PCAAA</v>
          </cell>
          <cell r="S28">
            <v>2600</v>
          </cell>
          <cell r="Z28">
            <v>5726</v>
          </cell>
          <cell r="AA28" t="str">
            <v>Oct201600028</v>
          </cell>
        </row>
        <row r="29">
          <cell r="B29" t="str">
            <v xml:space="preserve">    SINE00020951</v>
          </cell>
          <cell r="J29" t="str">
            <v xml:space="preserve">MERSEYTRAVEL                                                </v>
          </cell>
          <cell r="K29">
            <v>42662</v>
          </cell>
          <cell r="R29" t="str">
            <v>PCAAA</v>
          </cell>
          <cell r="S29">
            <v>1500</v>
          </cell>
          <cell r="Z29">
            <v>6120</v>
          </cell>
          <cell r="AA29" t="str">
            <v>Oct201600013</v>
          </cell>
        </row>
        <row r="30">
          <cell r="B30" t="str">
            <v xml:space="preserve">    SINE00020949</v>
          </cell>
          <cell r="J30" t="str">
            <v xml:space="preserve">MERSEYTRAVEL                                                </v>
          </cell>
          <cell r="K30">
            <v>42662</v>
          </cell>
          <cell r="R30" t="str">
            <v>PCAAA</v>
          </cell>
          <cell r="S30">
            <v>1500</v>
          </cell>
          <cell r="Z30">
            <v>24062</v>
          </cell>
          <cell r="AA30" t="str">
            <v>Oct201600012</v>
          </cell>
        </row>
        <row r="31">
          <cell r="B31" t="str">
            <v xml:space="preserve">       OPI001369</v>
          </cell>
          <cell r="J31" t="str">
            <v xml:space="preserve">VEOLIA ES MERSEYSIDE &amp; HALTON LIMITED                       </v>
          </cell>
          <cell r="K31">
            <v>42663</v>
          </cell>
          <cell r="R31" t="str">
            <v>PPABA</v>
          </cell>
          <cell r="S31">
            <v>4400</v>
          </cell>
          <cell r="Z31">
            <v>1032287.42</v>
          </cell>
          <cell r="AA31" t="str">
            <v>Oct201600039</v>
          </cell>
        </row>
        <row r="32">
          <cell r="B32">
            <v>7470</v>
          </cell>
          <cell r="J32" t="str">
            <v xml:space="preserve">RAYROSS PRINT FACTORY                                       </v>
          </cell>
          <cell r="K32">
            <v>42664</v>
          </cell>
          <cell r="R32" t="str">
            <v>PCAAA</v>
          </cell>
          <cell r="S32">
            <v>3311</v>
          </cell>
          <cell r="Z32">
            <v>945</v>
          </cell>
          <cell r="AA32" t="str">
            <v>Oct201600029</v>
          </cell>
        </row>
        <row r="33">
          <cell r="B33">
            <v>991997</v>
          </cell>
          <cell r="J33" t="str">
            <v xml:space="preserve">NEIL FOX                                                    </v>
          </cell>
          <cell r="K33">
            <v>42667</v>
          </cell>
          <cell r="R33" t="str">
            <v>ZCJZA</v>
          </cell>
          <cell r="S33">
            <v>0</v>
          </cell>
          <cell r="Z33">
            <v>712.11</v>
          </cell>
          <cell r="AA33" t="str">
            <v>Oct201600001</v>
          </cell>
        </row>
        <row r="34">
          <cell r="B34">
            <v>13656</v>
          </cell>
          <cell r="J34" t="str">
            <v xml:space="preserve">CHEMTEST LTD                                                </v>
          </cell>
          <cell r="K34">
            <v>42668</v>
          </cell>
          <cell r="R34" t="str">
            <v>PLCAB</v>
          </cell>
          <cell r="S34">
            <v>3424</v>
          </cell>
          <cell r="Z34">
            <v>1810</v>
          </cell>
          <cell r="AA34" t="str">
            <v>Oct201600002</v>
          </cell>
        </row>
        <row r="35">
          <cell r="B35">
            <v>2319</v>
          </cell>
          <cell r="J35" t="str">
            <v xml:space="preserve">KIOSK CREATIVE LTD                                          </v>
          </cell>
          <cell r="K35">
            <v>42668</v>
          </cell>
          <cell r="R35" t="str">
            <v>PVBAA</v>
          </cell>
          <cell r="S35">
            <v>4400</v>
          </cell>
          <cell r="Z35">
            <v>1104.05</v>
          </cell>
          <cell r="AA35" t="str">
            <v>Oct201600035</v>
          </cell>
        </row>
        <row r="36">
          <cell r="B36">
            <v>54</v>
          </cell>
          <cell r="J36" t="str">
            <v xml:space="preserve">LEACHATE SOLUTIONS LIMITED                                  </v>
          </cell>
          <cell r="K36">
            <v>42668</v>
          </cell>
          <cell r="R36" t="str">
            <v>PLCAA</v>
          </cell>
          <cell r="S36">
            <v>1601</v>
          </cell>
          <cell r="Z36">
            <v>3812.5</v>
          </cell>
          <cell r="AA36" t="str">
            <v>Oct201600027</v>
          </cell>
        </row>
        <row r="37">
          <cell r="B37" t="str">
            <v xml:space="preserve">   SPIE/00001929</v>
          </cell>
          <cell r="J37" t="str">
            <v xml:space="preserve">MERSEYTRAVEL                                                </v>
          </cell>
          <cell r="K37">
            <v>42668</v>
          </cell>
          <cell r="R37" t="str">
            <v>PCAAA</v>
          </cell>
          <cell r="S37">
            <v>3311</v>
          </cell>
          <cell r="Z37">
            <v>500</v>
          </cell>
          <cell r="AA37" t="str">
            <v>Oct201600030</v>
          </cell>
        </row>
        <row r="38">
          <cell r="B38">
            <v>470027928</v>
          </cell>
          <cell r="J38" t="str">
            <v xml:space="preserve">WIRRAL BOROUGH COUNCIL                                      </v>
          </cell>
          <cell r="K38">
            <v>42668</v>
          </cell>
          <cell r="R38" t="str">
            <v>PHBAA</v>
          </cell>
          <cell r="S38">
            <v>1500</v>
          </cell>
          <cell r="Z38">
            <v>1250</v>
          </cell>
          <cell r="AA38" t="str">
            <v>Oct201600011</v>
          </cell>
        </row>
        <row r="39">
          <cell r="B39">
            <v>490284478</v>
          </cell>
          <cell r="J39" t="str">
            <v xml:space="preserve">WIRRAL BOROUGH COUNCIL                                      </v>
          </cell>
          <cell r="K39">
            <v>42668</v>
          </cell>
          <cell r="R39" t="str">
            <v>PCAAA</v>
          </cell>
          <cell r="S39">
            <v>932</v>
          </cell>
          <cell r="Z39">
            <v>1390.22</v>
          </cell>
          <cell r="AA39" t="str">
            <v>Oct201600008</v>
          </cell>
        </row>
        <row r="40">
          <cell r="B40">
            <v>490284319</v>
          </cell>
          <cell r="J40" t="str">
            <v xml:space="preserve">WIRRAL BOROUGH COUNCIL                                      </v>
          </cell>
          <cell r="K40">
            <v>42668</v>
          </cell>
          <cell r="R40" t="str">
            <v>YPDAB</v>
          </cell>
          <cell r="S40">
            <v>0</v>
          </cell>
          <cell r="Z40">
            <v>57100</v>
          </cell>
          <cell r="AA40" t="str">
            <v>Oct201600003</v>
          </cell>
        </row>
        <row r="41">
          <cell r="B41">
            <v>490284319</v>
          </cell>
          <cell r="J41" t="str">
            <v xml:space="preserve">WIRRAL BOROUGH COUNCIL                                      </v>
          </cell>
          <cell r="K41">
            <v>42668</v>
          </cell>
          <cell r="R41" t="str">
            <v>PKDAA</v>
          </cell>
          <cell r="S41">
            <v>7600</v>
          </cell>
          <cell r="Z41">
            <v>102400</v>
          </cell>
          <cell r="AA41" t="str">
            <v>Oct201600046</v>
          </cell>
        </row>
        <row r="42">
          <cell r="B42">
            <v>650</v>
          </cell>
          <cell r="J42" t="str">
            <v xml:space="preserve">GROUNDWORK LANCASHIRE WEST AND WIGAN                        </v>
          </cell>
          <cell r="K42">
            <v>42670</v>
          </cell>
          <cell r="R42" t="str">
            <v>PMMAB</v>
          </cell>
          <cell r="S42">
            <v>3910</v>
          </cell>
          <cell r="Z42">
            <v>2916.67</v>
          </cell>
          <cell r="AA42" t="str">
            <v>Oct201600034</v>
          </cell>
        </row>
        <row r="43">
          <cell r="B43" t="str">
            <v>MP21604010175008</v>
          </cell>
          <cell r="J43" t="str">
            <v xml:space="preserve">KNOWSLEY MBC                                                </v>
          </cell>
          <cell r="K43">
            <v>42670</v>
          </cell>
          <cell r="R43" t="str">
            <v>PHSAA</v>
          </cell>
          <cell r="S43">
            <v>1510</v>
          </cell>
          <cell r="Z43">
            <v>3131</v>
          </cell>
          <cell r="AA43" t="str">
            <v>Oct201600022</v>
          </cell>
        </row>
        <row r="44">
          <cell r="B44" t="str">
            <v>MP21604010160008</v>
          </cell>
          <cell r="J44" t="str">
            <v xml:space="preserve">KNOWSLEY MBC                                                </v>
          </cell>
          <cell r="K44">
            <v>42670</v>
          </cell>
          <cell r="R44" t="str">
            <v>PHMAA</v>
          </cell>
          <cell r="S44">
            <v>1510</v>
          </cell>
          <cell r="Z44">
            <v>3628</v>
          </cell>
          <cell r="AA44" t="str">
            <v>Oct201600021</v>
          </cell>
        </row>
        <row r="45">
          <cell r="B45" t="str">
            <v>MP21604010159008</v>
          </cell>
          <cell r="J45" t="str">
            <v xml:space="preserve">KNOWSLEY MBC                                                </v>
          </cell>
          <cell r="K45">
            <v>42670</v>
          </cell>
          <cell r="R45" t="str">
            <v>PHNAA</v>
          </cell>
          <cell r="S45">
            <v>1510</v>
          </cell>
          <cell r="Z45">
            <v>6163</v>
          </cell>
          <cell r="AA45" t="str">
            <v>Oct201600020</v>
          </cell>
        </row>
        <row r="46">
          <cell r="B46" t="str">
            <v>MP21603170005008</v>
          </cell>
          <cell r="J46" t="str">
            <v xml:space="preserve">SEFTON M.B.C                                                </v>
          </cell>
          <cell r="K46">
            <v>42671</v>
          </cell>
          <cell r="R46" t="str">
            <v>PHJAA</v>
          </cell>
          <cell r="S46">
            <v>1510</v>
          </cell>
          <cell r="Z46">
            <v>1044</v>
          </cell>
          <cell r="AA46" t="str">
            <v>Oct201600017</v>
          </cell>
        </row>
        <row r="47">
          <cell r="B47" t="str">
            <v>MP21604020004008</v>
          </cell>
          <cell r="J47" t="str">
            <v xml:space="preserve">SEFTON M.B.C                                                </v>
          </cell>
          <cell r="K47">
            <v>42671</v>
          </cell>
          <cell r="R47" t="str">
            <v>PHKAA</v>
          </cell>
          <cell r="S47">
            <v>1510</v>
          </cell>
          <cell r="Z47">
            <v>2609</v>
          </cell>
          <cell r="AA47" t="str">
            <v>Oct201600023</v>
          </cell>
        </row>
        <row r="48">
          <cell r="B48" t="str">
            <v>MP21603170006008</v>
          </cell>
          <cell r="J48" t="str">
            <v xml:space="preserve">SEFTON M.B.C                                                </v>
          </cell>
          <cell r="K48">
            <v>42671</v>
          </cell>
          <cell r="R48" t="str">
            <v>PHOAA</v>
          </cell>
          <cell r="S48">
            <v>1510</v>
          </cell>
          <cell r="Z48">
            <v>4871</v>
          </cell>
          <cell r="AA48" t="str">
            <v>Oct201600018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  <sheetName val="Sheet1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Paula Pocock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Paula Pocock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Paula Pocock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Paula Pocock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Paula Pocock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Paula Pocock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Paula Pocock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Paula Pocock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Paula Pocock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Paula Pocock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Neil Spencer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Neil Spencer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Neil Spencer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Neil Spencer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Neil Spencer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Gary Taylor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Gary Taylor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Gary Taylor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Gary Taylor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Gary Taylor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Gary Taylor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Gary Taylor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Gary Taylor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Gary Taylor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Gary Taylor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Stuart Donaldson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Stuart Donaldson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Stuart Donaldson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Stuart Donaldson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Stuart Donaldson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Stuart Donaldson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Stuart Donaldson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Stuart Donaldson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Stuart Donaldson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Stuart Donaldson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Stuart Donaldson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Stuart Donaldson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Stuart Donaldson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Stuart Donaldson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Stuart Donaldson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Stuart Donaldson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Stuart Donaldson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Stuart Donaldson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Stuart Donaldson</v>
          </cell>
        </row>
        <row r="95">
          <cell r="A95" t="str">
            <v>PMEAW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UC Crew</v>
          </cell>
          <cell r="F95" t="str">
            <v>GENERAL</v>
          </cell>
          <cell r="G95" t="str">
            <v>GENERAL</v>
          </cell>
          <cell r="H95" t="str">
            <v>Stuart Donaldson</v>
          </cell>
        </row>
        <row r="96">
          <cell r="A96" t="str">
            <v>PMEAX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Kensington Vision CIC</v>
          </cell>
          <cell r="F96" t="str">
            <v>GENERAL</v>
          </cell>
          <cell r="G96" t="str">
            <v>GENERAL</v>
          </cell>
          <cell r="H96" t="str">
            <v>Stuart Donaldson</v>
          </cell>
        </row>
        <row r="97">
          <cell r="A97" t="str">
            <v>PMEAY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Legh Vale Primary School</v>
          </cell>
          <cell r="F97" t="str">
            <v>GENERAL</v>
          </cell>
          <cell r="G97" t="str">
            <v>GENERAL</v>
          </cell>
          <cell r="H97" t="str">
            <v>Stuart Donaldson</v>
          </cell>
        </row>
        <row r="98">
          <cell r="A98" t="str">
            <v>PMEAZ</v>
          </cell>
          <cell r="B98" t="str">
            <v>JMWMS</v>
          </cell>
          <cell r="C98" t="str">
            <v>N</v>
          </cell>
          <cell r="D98" t="str">
            <v>Community Fund</v>
          </cell>
          <cell r="E98" t="str">
            <v>Fire Support Network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PMFAA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STAKEHOLDER ENGAGEMENT DEV.</v>
          </cell>
          <cell r="F99" t="str">
            <v>GENERAL</v>
          </cell>
          <cell r="G99" t="str">
            <v>GENERAL</v>
          </cell>
          <cell r="H99" t="str">
            <v>Stuart Donaldson</v>
          </cell>
        </row>
        <row r="100">
          <cell r="A100" t="str">
            <v>PMGAA</v>
          </cell>
          <cell r="B100" t="str">
            <v>JMWMS</v>
          </cell>
          <cell r="C100" t="str">
            <v>N</v>
          </cell>
          <cell r="D100" t="str">
            <v>Joint Municipal Waste Strategy</v>
          </cell>
          <cell r="E100" t="str">
            <v>POLICY AND RESEARCH</v>
          </cell>
          <cell r="F100" t="str">
            <v>RESEARCH &amp; DEVELOPMENT</v>
          </cell>
          <cell r="G100" t="str">
            <v>GENERAL</v>
          </cell>
          <cell r="H100" t="str">
            <v>Stuart Donaldson</v>
          </cell>
        </row>
        <row r="101">
          <cell r="A101" t="str">
            <v>PMHAA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</v>
          </cell>
          <cell r="F101" t="str">
            <v>GENERAL</v>
          </cell>
          <cell r="G101" t="str">
            <v>GENERAL</v>
          </cell>
          <cell r="H101" t="str">
            <v>Stuart Donaldson</v>
          </cell>
        </row>
        <row r="102">
          <cell r="A102" t="str">
            <v>PMHAB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EDUCATION</v>
          </cell>
          <cell r="F102" t="str">
            <v>GENERAL</v>
          </cell>
          <cell r="G102" t="str">
            <v>GENERAL</v>
          </cell>
          <cell r="H102" t="str">
            <v>Stuart Donaldson</v>
          </cell>
        </row>
        <row r="103">
          <cell r="A103" t="str">
            <v>PMHAC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- HOME COMPOSTING</v>
          </cell>
          <cell r="F103" t="str">
            <v>GENERAL</v>
          </cell>
          <cell r="G103" t="str">
            <v>GENERAL</v>
          </cell>
          <cell r="H103" t="str">
            <v>Stuart Donaldson</v>
          </cell>
        </row>
        <row r="104">
          <cell r="A104" t="str">
            <v>PMHAD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>WASTE PREVENTION JUNK MAIL</v>
          </cell>
          <cell r="F104" t="str">
            <v>GENERAL</v>
          </cell>
          <cell r="G104" t="str">
            <v>GENERAL</v>
          </cell>
          <cell r="H104" t="str">
            <v>Stuart Donaldson</v>
          </cell>
        </row>
        <row r="105">
          <cell r="A105" t="str">
            <v>PMHAE</v>
          </cell>
          <cell r="B105" t="str">
            <v>JMWMS</v>
          </cell>
          <cell r="C105" t="str">
            <v>N</v>
          </cell>
          <cell r="D105" t="str">
            <v>Waste Prevention</v>
          </cell>
          <cell r="E105" t="str">
            <v xml:space="preserve">WASTE PREVENTION RESEARCH </v>
          </cell>
          <cell r="F105" t="str">
            <v>GENERAL</v>
          </cell>
          <cell r="G105" t="str">
            <v>GENERAL</v>
          </cell>
          <cell r="H105" t="str">
            <v>Stuart Donaldson</v>
          </cell>
        </row>
        <row r="106">
          <cell r="A106" t="str">
            <v>PMHAF</v>
          </cell>
          <cell r="B106" t="str">
            <v>JMWMS</v>
          </cell>
          <cell r="C106" t="str">
            <v>N</v>
          </cell>
          <cell r="D106" t="str">
            <v>Love Food Hate Waste Campaign</v>
          </cell>
          <cell r="E106" t="str">
            <v>LOVE FOOD HATE WASTE</v>
          </cell>
          <cell r="F106" t="str">
            <v>GENERAL</v>
          </cell>
          <cell r="G106" t="str">
            <v>GENERAL</v>
          </cell>
          <cell r="H106" t="str">
            <v>Stuart Donaldson</v>
          </cell>
        </row>
        <row r="107">
          <cell r="A107" t="str">
            <v>PMHAH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TEXTILES</v>
          </cell>
          <cell r="F107" t="str">
            <v>GENERAL</v>
          </cell>
          <cell r="G107" t="str">
            <v>GENERAL</v>
          </cell>
          <cell r="H107" t="str">
            <v>Stuart Donaldson</v>
          </cell>
        </row>
        <row r="108">
          <cell r="A108" t="str">
            <v>PMHAJ</v>
          </cell>
          <cell r="B108" t="str">
            <v>JMWMS</v>
          </cell>
          <cell r="C108" t="str">
            <v>N</v>
          </cell>
          <cell r="D108" t="str">
            <v>Waste Prevention</v>
          </cell>
          <cell r="E108" t="str">
            <v>WASTE PREVENTION PROJECTS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PMJAA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STRATEGY UPDATE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PMKAA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SUSTAINABLE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PMLAA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PARTNERSHIP DEVELOPMENT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PMMAA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Strategy European Funding (General)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PMMAB</v>
          </cell>
          <cell r="B113" t="str">
            <v>JMWMS</v>
          </cell>
          <cell r="C113" t="str">
            <v>N</v>
          </cell>
          <cell r="D113" t="str">
            <v>Joint Municipal Waste Strategy</v>
          </cell>
          <cell r="E113" t="str">
            <v>WasteCoSmart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PMNAA</v>
          </cell>
          <cell r="B114" t="str">
            <v>JMWMS</v>
          </cell>
          <cell r="C114" t="str">
            <v>N</v>
          </cell>
          <cell r="D114" t="str">
            <v>Re-use Scheme</v>
          </cell>
          <cell r="E114" t="str">
            <v>Projects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PMNAB</v>
          </cell>
          <cell r="B115" t="str">
            <v>JMWMS</v>
          </cell>
          <cell r="C115" t="str">
            <v>N</v>
          </cell>
          <cell r="D115" t="str">
            <v>Re-use Scheme</v>
          </cell>
          <cell r="E115" t="str">
            <v>Re-use Projects</v>
          </cell>
          <cell r="F115" t="str">
            <v>GENERAL</v>
          </cell>
          <cell r="G115" t="str">
            <v>GENERAL</v>
          </cell>
          <cell r="H115" t="str">
            <v>Stuart Donaldson</v>
          </cell>
        </row>
        <row r="116">
          <cell r="A116" t="str">
            <v>PNAAA</v>
          </cell>
          <cell r="B116" t="str">
            <v>JMWMS</v>
          </cell>
          <cell r="C116" t="str">
            <v>N</v>
          </cell>
          <cell r="D116" t="str">
            <v>Joint Municipal Waste Strategy</v>
          </cell>
          <cell r="E116" t="str">
            <v>ENVIROLINK</v>
          </cell>
          <cell r="F116" t="str">
            <v>GENERAL</v>
          </cell>
          <cell r="G116" t="str">
            <v>GENERAL</v>
          </cell>
          <cell r="H116" t="str">
            <v>Stuart Donaldson</v>
          </cell>
        </row>
        <row r="117">
          <cell r="A117" t="str">
            <v>PPAAA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SERVICE FEE</v>
          </cell>
          <cell r="G117" t="str">
            <v>GENERAL</v>
          </cell>
          <cell r="H117" t="str">
            <v>Gary Taylor</v>
          </cell>
        </row>
        <row r="118">
          <cell r="A118" t="str">
            <v>PPABA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TONNAGE PAYMENTS</v>
          </cell>
          <cell r="G118" t="str">
            <v>GENERAL</v>
          </cell>
          <cell r="H118" t="str">
            <v>Gary Taylor</v>
          </cell>
        </row>
        <row r="119">
          <cell r="A119" t="str">
            <v>PPACA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TONNAGE ADJUSTMENT PAYMENTS</v>
          </cell>
          <cell r="G119" t="str">
            <v>GENERAL</v>
          </cell>
          <cell r="H119" t="str">
            <v>Gary Taylor</v>
          </cell>
        </row>
        <row r="120">
          <cell r="A120" t="str">
            <v>PPADA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KITCHEN WASTE TON PAYMENTS</v>
          </cell>
          <cell r="G120" t="str">
            <v>GENERAL</v>
          </cell>
          <cell r="H120" t="str">
            <v>Gary Taylor</v>
          </cell>
        </row>
        <row r="121">
          <cell r="A121" t="str">
            <v>PPAFA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MONTHLY TRANSPORT PAYMENTS</v>
          </cell>
          <cell r="G121" t="str">
            <v>GENERAL</v>
          </cell>
          <cell r="H121" t="str">
            <v>Gary Taylor</v>
          </cell>
        </row>
        <row r="122">
          <cell r="A122" t="str">
            <v>PPAGA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DAYWORK PAYMENTS</v>
          </cell>
          <cell r="G122" t="str">
            <v>GENERAL</v>
          </cell>
          <cell r="H122" t="str">
            <v>Gary Taylor</v>
          </cell>
        </row>
        <row r="123">
          <cell r="A123" t="str">
            <v>PPAIA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PERFORMANCE ADJUSTMENTS</v>
          </cell>
          <cell r="G123" t="str">
            <v>GENERAL</v>
          </cell>
          <cell r="H123" t="str">
            <v>Gary Taylor</v>
          </cell>
        </row>
        <row r="124">
          <cell r="A124" t="str">
            <v>PPAJA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MWDA</v>
          </cell>
          <cell r="F124" t="str">
            <v>INCOME</v>
          </cell>
          <cell r="G124" t="str">
            <v>GENERAL</v>
          </cell>
          <cell r="H124" t="str">
            <v>Gary Taylor</v>
          </cell>
        </row>
        <row r="125">
          <cell r="A125" t="str">
            <v>PPAKA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MWDA</v>
          </cell>
          <cell r="F125" t="str">
            <v>MONTHLY ADJUSTMENTS</v>
          </cell>
          <cell r="G125" t="str">
            <v>GENERAL</v>
          </cell>
          <cell r="H125" t="str">
            <v>Gary Taylor</v>
          </cell>
        </row>
        <row r="126">
          <cell r="A126" t="str">
            <v>PPBAA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SERVICE FEE</v>
          </cell>
          <cell r="G126" t="str">
            <v>GENERAL</v>
          </cell>
          <cell r="H126" t="str">
            <v>Gary Taylor</v>
          </cell>
        </row>
        <row r="127">
          <cell r="A127" t="str">
            <v>PPBBA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TONNAGE PAYMENTS</v>
          </cell>
          <cell r="G127" t="str">
            <v>GENERAL</v>
          </cell>
          <cell r="H127" t="str">
            <v>Gary Taylor</v>
          </cell>
        </row>
        <row r="128">
          <cell r="A128" t="str">
            <v>PPBFA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HALTON</v>
          </cell>
          <cell r="F128" t="str">
            <v>MONTHLY TRANSPORT PAYMENTS</v>
          </cell>
          <cell r="G128" t="str">
            <v>GENERAL</v>
          </cell>
          <cell r="H128" t="str">
            <v>Gary Taylor</v>
          </cell>
        </row>
        <row r="129">
          <cell r="A129" t="str">
            <v>PPBJA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HALTON</v>
          </cell>
          <cell r="F129" t="str">
            <v>INCOME</v>
          </cell>
          <cell r="G129" t="str">
            <v>GENERAL</v>
          </cell>
          <cell r="H129" t="str">
            <v>Gary Taylor</v>
          </cell>
        </row>
        <row r="130">
          <cell r="A130" t="str">
            <v>PPCAA</v>
          </cell>
          <cell r="B130" t="str">
            <v>WD Contracts</v>
          </cell>
          <cell r="C130" t="str">
            <v>N</v>
          </cell>
          <cell r="D130" t="str">
            <v>Waste Contracts</v>
          </cell>
          <cell r="E130" t="str">
            <v>WMRC GENERAL</v>
          </cell>
          <cell r="F130" t="str">
            <v>WMRC</v>
          </cell>
          <cell r="G130" t="str">
            <v>GENERAL</v>
          </cell>
          <cell r="H130" t="str">
            <v>Gary Taylor</v>
          </cell>
        </row>
        <row r="131">
          <cell r="A131" t="str">
            <v>PQIAA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GATE FEE</v>
          </cell>
          <cell r="G131" t="str">
            <v>GENERAL</v>
          </cell>
          <cell r="H131" t="str">
            <v>Gary Taylor</v>
          </cell>
        </row>
        <row r="132">
          <cell r="A132" t="str">
            <v>PQIAB</v>
          </cell>
          <cell r="B132" t="str">
            <v>RRC</v>
          </cell>
          <cell r="C132" t="str">
            <v>N</v>
          </cell>
          <cell r="D132" t="str">
            <v>Interim Framework</v>
          </cell>
          <cell r="E132" t="str">
            <v>FCC</v>
          </cell>
          <cell r="F132" t="str">
            <v>SHORTFALL PAYMENT</v>
          </cell>
          <cell r="G132" t="str">
            <v>GENERAL</v>
          </cell>
          <cell r="H132" t="str">
            <v>Gary Taylor</v>
          </cell>
        </row>
        <row r="133">
          <cell r="A133" t="str">
            <v>PQJAA</v>
          </cell>
          <cell r="B133" t="str">
            <v>WD Contracts</v>
          </cell>
          <cell r="C133" t="str">
            <v>N</v>
          </cell>
          <cell r="D133" t="str">
            <v>Waste Contracts</v>
          </cell>
          <cell r="E133" t="str">
            <v>GMWDA</v>
          </cell>
          <cell r="F133" t="str">
            <v>GATE FEE</v>
          </cell>
          <cell r="G133" t="str">
            <v>GENERAL</v>
          </cell>
          <cell r="H133" t="str">
            <v>Gary Taylor</v>
          </cell>
        </row>
        <row r="134">
          <cell r="A134" t="str">
            <v>PQKAA</v>
          </cell>
          <cell r="B134" t="str">
            <v>WD Contracts</v>
          </cell>
          <cell r="C134" t="str">
            <v>N</v>
          </cell>
          <cell r="D134" t="str">
            <v>Interim Framework</v>
          </cell>
          <cell r="E134" t="str">
            <v>VIRIDOR</v>
          </cell>
          <cell r="F134" t="str">
            <v>RRC</v>
          </cell>
          <cell r="G134" t="str">
            <v>GENERAL</v>
          </cell>
          <cell r="H134" t="str">
            <v>Gary Taylor</v>
          </cell>
        </row>
        <row r="135">
          <cell r="A135" t="str">
            <v>PRAAA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GATE FEE</v>
          </cell>
          <cell r="G135" t="str">
            <v>GENERAL</v>
          </cell>
          <cell r="H135" t="str">
            <v>Gary Taylor</v>
          </cell>
        </row>
        <row r="136">
          <cell r="A136" t="str">
            <v>PRABA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LANDFILL TAX</v>
          </cell>
          <cell r="G136" t="str">
            <v>GENERAL</v>
          </cell>
          <cell r="H136" t="str">
            <v>Gary Taylor</v>
          </cell>
        </row>
        <row r="137">
          <cell r="A137" t="str">
            <v>PRADA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MWHL LANDFILL</v>
          </cell>
          <cell r="F137" t="str">
            <v>MWHL ADMIN</v>
          </cell>
          <cell r="G137" t="str">
            <v>GENERAL</v>
          </cell>
          <cell r="H137" t="str">
            <v>Gary Taylor</v>
          </cell>
        </row>
        <row r="138">
          <cell r="A138" t="str">
            <v>PRBAA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GATE FEE</v>
          </cell>
          <cell r="G138" t="str">
            <v>GENERAL</v>
          </cell>
          <cell r="H138" t="str">
            <v>Gary Taylor</v>
          </cell>
        </row>
        <row r="139">
          <cell r="A139" t="str">
            <v>PRBBA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TOP UP LANDFILL</v>
          </cell>
          <cell r="F139" t="str">
            <v>LANDFILL TAX</v>
          </cell>
          <cell r="G139" t="str">
            <v>GENERAL</v>
          </cell>
          <cell r="H139" t="str">
            <v>Gary Taylor</v>
          </cell>
        </row>
        <row r="140">
          <cell r="A140" t="str">
            <v>PRCAA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GATE FEE</v>
          </cell>
          <cell r="G140" t="str">
            <v>GENERAL</v>
          </cell>
          <cell r="H140" t="str">
            <v>Gary Taylor</v>
          </cell>
        </row>
        <row r="141">
          <cell r="A141" t="str">
            <v>PRCBA</v>
          </cell>
          <cell r="B141" t="str">
            <v>WD Contracts</v>
          </cell>
          <cell r="C141" t="str">
            <v>N</v>
          </cell>
          <cell r="D141" t="str">
            <v>Waste Contracts</v>
          </cell>
          <cell r="E141" t="str">
            <v>ASBESTOS LANDFILL</v>
          </cell>
          <cell r="F141" t="str">
            <v>LANDFILL TAX</v>
          </cell>
          <cell r="G141" t="str">
            <v>GENERAL</v>
          </cell>
          <cell r="H141" t="str">
            <v>Gary Taylor</v>
          </cell>
        </row>
        <row r="142">
          <cell r="A142" t="str">
            <v>PSAAA</v>
          </cell>
          <cell r="B142" t="str">
            <v>Rents, Dep, Def Grant</v>
          </cell>
          <cell r="C142" t="str">
            <v>N</v>
          </cell>
          <cell r="D142" t="str">
            <v>Waste Facilities</v>
          </cell>
          <cell r="E142" t="str">
            <v>ORCHID - STRETTON WAY&lt;HUYTON</v>
          </cell>
          <cell r="F142" t="str">
            <v>GENERAL</v>
          </cell>
          <cell r="G142" t="str">
            <v>GENERAL</v>
          </cell>
          <cell r="H142" t="str">
            <v>Alex Murray</v>
          </cell>
        </row>
        <row r="143">
          <cell r="A143" t="str">
            <v>PTBAB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LEGAL</v>
          </cell>
          <cell r="G143" t="str">
            <v>EXTERNAL</v>
          </cell>
          <cell r="H143" t="str">
            <v>Alex Murray</v>
          </cell>
        </row>
        <row r="144">
          <cell r="A144" t="str">
            <v>PTBBB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FINANCIAL</v>
          </cell>
          <cell r="G144" t="str">
            <v>EXTERNAL</v>
          </cell>
          <cell r="H144" t="str">
            <v>Alex Murray</v>
          </cell>
        </row>
        <row r="145">
          <cell r="A145" t="str">
            <v>PTBCB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TECHNICAL</v>
          </cell>
          <cell r="G145" t="str">
            <v>EXTERNAL</v>
          </cell>
          <cell r="H145" t="str">
            <v>Alex Murray</v>
          </cell>
        </row>
        <row r="146">
          <cell r="A146" t="str">
            <v>PTBEB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PLANNING</v>
          </cell>
          <cell r="G146" t="str">
            <v>EXTERNAL</v>
          </cell>
          <cell r="H146" t="str">
            <v>Alex Murray</v>
          </cell>
        </row>
        <row r="147">
          <cell r="A147" t="str">
            <v>PTBFB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POST PRG</v>
          </cell>
          <cell r="F147" t="str">
            <v>INSURANCE</v>
          </cell>
          <cell r="G147" t="str">
            <v>EXTERNAL</v>
          </cell>
          <cell r="H147" t="str">
            <v>Alex Murray</v>
          </cell>
        </row>
        <row r="148">
          <cell r="A148" t="str">
            <v>PTBXB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RRC ADVISOR SERVICES COVANTA CLAIM</v>
          </cell>
          <cell r="G148" t="str">
            <v>EXTERNAL</v>
          </cell>
          <cell r="H148" t="str">
            <v>Alex Murray</v>
          </cell>
        </row>
        <row r="149">
          <cell r="A149" t="str">
            <v>PTBZB</v>
          </cell>
          <cell r="B149" t="str">
            <v>Contract Procurement</v>
          </cell>
          <cell r="C149" t="str">
            <v>N</v>
          </cell>
          <cell r="D149" t="str">
            <v>Contract Procurement</v>
          </cell>
          <cell r="E149" t="str">
            <v>POST PRG</v>
          </cell>
          <cell r="F149" t="str">
            <v>GENERAL</v>
          </cell>
          <cell r="G149" t="str">
            <v>EXTERNAL</v>
          </cell>
          <cell r="H149" t="str">
            <v>Alex Murray</v>
          </cell>
        </row>
        <row r="150">
          <cell r="A150" t="str">
            <v>PUAAA</v>
          </cell>
          <cell r="B150" t="str">
            <v>Landfill Allowances</v>
          </cell>
          <cell r="C150" t="str">
            <v>N</v>
          </cell>
          <cell r="D150" t="str">
            <v>Landfill Allowances</v>
          </cell>
          <cell r="E150" t="str">
            <v>GENERAL</v>
          </cell>
          <cell r="F150" t="str">
            <v>GENERAL</v>
          </cell>
          <cell r="G150" t="str">
            <v>GENERAL</v>
          </cell>
          <cell r="H150" t="str">
            <v>Mandy Valentine</v>
          </cell>
        </row>
        <row r="151">
          <cell r="A151" t="str">
            <v>PVAAA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CONSUMABLES</v>
          </cell>
          <cell r="G151" t="str">
            <v>GENERAL</v>
          </cell>
          <cell r="H151" t="str">
            <v>Gary Taylor</v>
          </cell>
        </row>
        <row r="152">
          <cell r="A152" t="str">
            <v>PVBAA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OTHER</v>
          </cell>
          <cell r="G152" t="str">
            <v>GENERAL</v>
          </cell>
          <cell r="H152" t="str">
            <v>Gary Taylor</v>
          </cell>
        </row>
        <row r="153">
          <cell r="A153" t="str">
            <v>PVCAA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IT</v>
          </cell>
          <cell r="G153" t="str">
            <v>GENERAL</v>
          </cell>
          <cell r="H153" t="str">
            <v>Gary Taylor</v>
          </cell>
        </row>
        <row r="154">
          <cell r="A154" t="str">
            <v>PVDAA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MWDA PERMIT SCHEME</v>
          </cell>
          <cell r="F154" t="str">
            <v>COMMUNICATIONS</v>
          </cell>
          <cell r="G154" t="str">
            <v>GENERAL</v>
          </cell>
          <cell r="H154" t="str">
            <v>Gary Taylor</v>
          </cell>
        </row>
        <row r="155">
          <cell r="A155" t="str">
            <v>PVEAA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GENERAL</v>
          </cell>
          <cell r="F155" t="str">
            <v>GENERAL</v>
          </cell>
          <cell r="G155" t="str">
            <v>GENERAL</v>
          </cell>
          <cell r="H155" t="str">
            <v>Gary Taylor</v>
          </cell>
        </row>
        <row r="156">
          <cell r="A156" t="str">
            <v>PVEBA</v>
          </cell>
          <cell r="B156" t="str">
            <v>WD Contracts</v>
          </cell>
          <cell r="C156" t="str">
            <v>N</v>
          </cell>
          <cell r="D156" t="str">
            <v>Waste Contracts</v>
          </cell>
          <cell r="E156" t="str">
            <v>PERFORMANCE IMPROVEMENTS</v>
          </cell>
          <cell r="F156" t="str">
            <v>GENERAL</v>
          </cell>
          <cell r="G156" t="str">
            <v>GENERAL</v>
          </cell>
          <cell r="H156" t="str">
            <v>Gary Taylor</v>
          </cell>
        </row>
        <row r="157">
          <cell r="A157" t="str">
            <v>PWAAA</v>
          </cell>
          <cell r="B157" t="str">
            <v>WRG Claim</v>
          </cell>
          <cell r="C157" t="str">
            <v>Y</v>
          </cell>
          <cell r="D157" t="str">
            <v>Waste Contracts</v>
          </cell>
          <cell r="H157" t="str">
            <v>Gary Taylor</v>
          </cell>
        </row>
        <row r="158">
          <cell r="A158" t="str">
            <v>XPAAD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H158" t="str">
            <v>Tony Byers</v>
          </cell>
        </row>
        <row r="159">
          <cell r="A159" t="str">
            <v>XPAAE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FOUL LANE</v>
          </cell>
          <cell r="H159" t="str">
            <v>Tony Byers</v>
          </cell>
        </row>
        <row r="160">
          <cell r="A160" t="str">
            <v>XPACH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XPACJ</v>
          </cell>
          <cell r="B161" t="str">
            <v>Capital Scheme</v>
          </cell>
          <cell r="C161" t="str">
            <v>N</v>
          </cell>
          <cell r="D161" t="str">
            <v>Capital Schemes - Landfill (General)</v>
          </cell>
          <cell r="E161" t="str">
            <v>SEFTON EXT 2</v>
          </cell>
          <cell r="H161" t="str">
            <v>Tony Byers</v>
          </cell>
        </row>
        <row r="162">
          <cell r="A162" t="str">
            <v>XPACL</v>
          </cell>
          <cell r="B162" t="str">
            <v>Capital Scheme</v>
          </cell>
          <cell r="C162" t="str">
            <v>N</v>
          </cell>
          <cell r="D162" t="str">
            <v>Capital Schemes - Waste Management Facilities</v>
          </cell>
          <cell r="E162" t="str">
            <v>SEFTON MEADOWS 2 SURFACE WATER</v>
          </cell>
          <cell r="F162" t="str">
            <v>OTHER</v>
          </cell>
          <cell r="G162" t="str">
            <v>GENERAL</v>
          </cell>
          <cell r="H162" t="str">
            <v>Tony Byers</v>
          </cell>
        </row>
        <row r="163">
          <cell r="A163" t="str">
            <v>XPAAF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FOUL LANE</v>
          </cell>
          <cell r="H163" t="str">
            <v>Tony Byers</v>
          </cell>
        </row>
        <row r="164">
          <cell r="A164" t="str">
            <v>XPADH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Sefton Meadows</v>
          </cell>
          <cell r="H164" t="str">
            <v>Tony Byers</v>
          </cell>
        </row>
        <row r="165">
          <cell r="A165" t="str">
            <v>XPAEE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RED QUARRY</v>
          </cell>
          <cell r="H165" t="str">
            <v>Tony Byers</v>
          </cell>
        </row>
        <row r="166">
          <cell r="A166" t="str">
            <v>XPAGA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XPAGD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E167" t="str">
            <v>BILLINGE HILL</v>
          </cell>
          <cell r="H167" t="str">
            <v>Tony Byers</v>
          </cell>
        </row>
        <row r="168">
          <cell r="A168" t="str">
            <v>XPAGE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H168" t="str">
            <v>Tony Byers</v>
          </cell>
        </row>
        <row r="169">
          <cell r="A169" t="str">
            <v>XPAGF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XPAGG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XPAGH</v>
          </cell>
          <cell r="B171" t="str">
            <v>Capital Scheme</v>
          </cell>
          <cell r="C171" t="str">
            <v>N</v>
          </cell>
          <cell r="D171" t="str">
            <v>Capital Schemes - Landfill (General)</v>
          </cell>
          <cell r="E171" t="str">
            <v>BILLINGE HILL</v>
          </cell>
          <cell r="H171" t="str">
            <v>Tony Byers</v>
          </cell>
        </row>
        <row r="172">
          <cell r="A172" t="str">
            <v>XPCFD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BIDSTON IWMF</v>
          </cell>
          <cell r="H172" t="str">
            <v>Tony Byers</v>
          </cell>
        </row>
        <row r="173">
          <cell r="A173" t="str">
            <v>XPCFF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BIDSONT IVC</v>
          </cell>
          <cell r="H173" t="str">
            <v>Tony Byers</v>
          </cell>
        </row>
        <row r="174">
          <cell r="A174" t="str">
            <v>XPCIA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HUYTON WTS</v>
          </cell>
          <cell r="H174" t="str">
            <v>Tony Byers</v>
          </cell>
        </row>
        <row r="175">
          <cell r="A175" t="str">
            <v>XPCAA</v>
          </cell>
          <cell r="B175" t="str">
            <v>Capital Scheme</v>
          </cell>
          <cell r="C175" t="str">
            <v>N</v>
          </cell>
          <cell r="D175" t="str">
            <v>Capital Schemes - Waste Management Facilities</v>
          </cell>
          <cell r="E175" t="str">
            <v>GILLMOSS MRF</v>
          </cell>
          <cell r="H175" t="str">
            <v>Tony Byers</v>
          </cell>
        </row>
        <row r="176">
          <cell r="A176" t="str">
            <v>XPDCA</v>
          </cell>
          <cell r="B176" t="str">
            <v>Capital Scheme</v>
          </cell>
          <cell r="C176" t="str">
            <v>N</v>
          </cell>
          <cell r="D176" t="str">
            <v>Capital Schemes - Landfill (Restoration)</v>
          </cell>
          <cell r="H176" t="str">
            <v>Tony Byers</v>
          </cell>
        </row>
        <row r="177">
          <cell r="A177" t="str">
            <v>XPGGA</v>
          </cell>
          <cell r="B177" t="str">
            <v>Capital Scheme</v>
          </cell>
          <cell r="C177" t="str">
            <v>N</v>
          </cell>
          <cell r="D177" t="str">
            <v>Capital Schemes - Landfill (Gas Works)</v>
          </cell>
          <cell r="E177" t="str">
            <v>BILLINGE HILL</v>
          </cell>
          <cell r="H177" t="str">
            <v>Tony Byers</v>
          </cell>
        </row>
        <row r="178">
          <cell r="A178" t="str">
            <v>XPIAA</v>
          </cell>
          <cell r="B178" t="str">
            <v>Capital Scheme</v>
          </cell>
          <cell r="C178" t="str">
            <v>N</v>
          </cell>
          <cell r="D178" t="str">
            <v>Capital Schemes</v>
          </cell>
          <cell r="E178" t="str">
            <v>Information Systems</v>
          </cell>
          <cell r="H178" t="str">
            <v>Peter Bedson</v>
          </cell>
        </row>
        <row r="179">
          <cell r="A179" t="str">
            <v>XPREA</v>
          </cell>
          <cell r="B179" t="str">
            <v>Capital Scheme</v>
          </cell>
          <cell r="C179" t="str">
            <v>N</v>
          </cell>
          <cell r="D179" t="str">
            <v>Capital Schemes - HWRCs</v>
          </cell>
          <cell r="E179" t="str">
            <v>BURTONHEAD ROAD</v>
          </cell>
          <cell r="H179" t="str">
            <v>Tony Byers</v>
          </cell>
        </row>
        <row r="180">
          <cell r="A180" t="str">
            <v>XPRSB</v>
          </cell>
          <cell r="B180" t="str">
            <v>Captial Scheme</v>
          </cell>
          <cell r="C180" t="str">
            <v>N</v>
          </cell>
          <cell r="D180" t="str">
            <v>Capital Schemes - HWRCs</v>
          </cell>
          <cell r="E180" t="str">
            <v>South Sefton Bulking Shed</v>
          </cell>
          <cell r="H180" t="str">
            <v>Tony Byers</v>
          </cell>
        </row>
        <row r="181">
          <cell r="A181" t="str">
            <v>XPRUA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KIRKBY</v>
          </cell>
          <cell r="H181" t="str">
            <v>Tony Byers</v>
          </cell>
        </row>
        <row r="182">
          <cell r="A182" t="str">
            <v>XPRWA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HUYTON</v>
          </cell>
          <cell r="H182" t="str">
            <v>Tony Byers</v>
          </cell>
        </row>
        <row r="183">
          <cell r="A183" t="str">
            <v>XPRXA</v>
          </cell>
          <cell r="B183" t="str">
            <v>Capital Scheme</v>
          </cell>
          <cell r="C183" t="str">
            <v>N</v>
          </cell>
          <cell r="D183" t="str">
            <v>Capital Schemes - HWRCs</v>
          </cell>
          <cell r="E183" t="str">
            <v>OLD SWAN</v>
          </cell>
          <cell r="H183" t="str">
            <v>Tony Byers</v>
          </cell>
        </row>
        <row r="184">
          <cell r="A184" t="str">
            <v>XPZCA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E184" t="str">
            <v xml:space="preserve">FOUL LANE  </v>
          </cell>
          <cell r="H184" t="str">
            <v>Tony Byers</v>
          </cell>
        </row>
        <row r="185">
          <cell r="A185" t="str">
            <v>XPZNA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H185" t="str">
            <v>Tony Byers</v>
          </cell>
        </row>
        <row r="186">
          <cell r="A186" t="str">
            <v>XPZOA</v>
          </cell>
          <cell r="B186" t="str">
            <v>Capital Scheme</v>
          </cell>
          <cell r="C186" t="str">
            <v>N</v>
          </cell>
          <cell r="D186" t="str">
            <v>Capital Schemes - Site Acquisition</v>
          </cell>
          <cell r="E186" t="str">
            <v>KIRKBY</v>
          </cell>
          <cell r="H186" t="str">
            <v>Tony Byers</v>
          </cell>
        </row>
        <row r="187">
          <cell r="A187" t="str">
            <v>YMBDZ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YPABF</v>
          </cell>
          <cell r="B188" t="str">
            <v>CHECK WITH AB</v>
          </cell>
          <cell r="C188" t="str">
            <v>N</v>
          </cell>
          <cell r="D188" t="str">
            <v>CHECK WITH PB</v>
          </cell>
          <cell r="H188" t="str">
            <v>Peter Bedson</v>
          </cell>
        </row>
        <row r="189">
          <cell r="A189" t="str">
            <v>YPBED</v>
          </cell>
          <cell r="B189" t="str">
            <v>Waste Development Fund</v>
          </cell>
          <cell r="C189" t="str">
            <v>N</v>
          </cell>
          <cell r="D189" t="str">
            <v>Waste Development Fund</v>
          </cell>
          <cell r="H189" t="str">
            <v>Peter Bedson</v>
          </cell>
        </row>
        <row r="190">
          <cell r="A190" t="str">
            <v>YPBDZ</v>
          </cell>
          <cell r="B190" t="str">
            <v>VAT Suspense</v>
          </cell>
          <cell r="C190" t="str">
            <v>Y</v>
          </cell>
          <cell r="D190" t="str">
            <v>VAT Suspense - REDACT</v>
          </cell>
          <cell r="H190" t="str">
            <v>Peter Bedson</v>
          </cell>
        </row>
        <row r="191">
          <cell r="A191" t="str">
            <v>YPDAA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YPDAB</v>
          </cell>
          <cell r="B192" t="str">
            <v>VAT Suspense</v>
          </cell>
          <cell r="C192" t="str">
            <v>Y</v>
          </cell>
          <cell r="D192" t="str">
            <v>CHECK WITH PB</v>
          </cell>
          <cell r="H192" t="str">
            <v>Peter Bedson</v>
          </cell>
        </row>
        <row r="193">
          <cell r="A193" t="str">
            <v>YPDBZ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  <row r="194">
          <cell r="A194" t="str">
            <v>YPBDW</v>
          </cell>
          <cell r="B194" t="str">
            <v>VAT Suspense</v>
          </cell>
          <cell r="C194" t="str">
            <v>Y</v>
          </cell>
          <cell r="D194" t="str">
            <v>Miscoding VAT Suspense?</v>
          </cell>
          <cell r="H194" t="str">
            <v>Peter Bedson</v>
          </cell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N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3523</v>
          </cell>
          <cell r="B127" t="str">
            <v>SOFTWARE LICENCES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3527</v>
          </cell>
          <cell r="B128" t="str">
            <v>PURCHASE OF HARDWARE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3600</v>
          </cell>
          <cell r="B129" t="str">
            <v>COMPUTER OPERATIONS - RECHARGE</v>
          </cell>
          <cell r="C129" t="str">
            <v>N</v>
          </cell>
          <cell r="D129" t="str">
            <v>Information and Communications Technology</v>
          </cell>
          <cell r="E129" t="str">
            <v>Revenue</v>
          </cell>
        </row>
        <row r="130">
          <cell r="A130">
            <v>3604</v>
          </cell>
          <cell r="B130" t="str">
            <v>PROFESSIONAL MEETINGS-OFFICERS</v>
          </cell>
          <cell r="D130" t="str">
            <v>Professional Meetings</v>
          </cell>
          <cell r="E130" t="str">
            <v>Revenue</v>
          </cell>
        </row>
        <row r="131">
          <cell r="A131">
            <v>3610</v>
          </cell>
          <cell r="B131" t="str">
            <v>PURCHASE OF HARDWARE           .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3611</v>
          </cell>
          <cell r="B132" t="str">
            <v>REPR &amp; MAINTENANCE OF HARDWARE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3620</v>
          </cell>
          <cell r="B133" t="str">
            <v>PURCHASE OF SOFTWARE   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3623</v>
          </cell>
          <cell r="B134" t="str">
            <v>MAINTENANCE OF SOFTWARE        .</v>
          </cell>
          <cell r="C134" t="str">
            <v>N</v>
          </cell>
          <cell r="D134" t="str">
            <v>Information and Communications Technology</v>
          </cell>
          <cell r="E134" t="str">
            <v>Revenue</v>
          </cell>
        </row>
        <row r="135">
          <cell r="A135">
            <v>3700</v>
          </cell>
          <cell r="B135" t="str">
            <v>MEMBERS SUBSISTENCE            .</v>
          </cell>
          <cell r="C135" t="str">
            <v>N</v>
          </cell>
          <cell r="D135" t="str">
            <v>Members' Subsistence</v>
          </cell>
          <cell r="E135" t="str">
            <v>Revenue</v>
          </cell>
        </row>
        <row r="136">
          <cell r="A136">
            <v>3701</v>
          </cell>
          <cell r="B136" t="str">
            <v>OFFICERS SUBSISTENCE           .</v>
          </cell>
          <cell r="C136" t="str">
            <v>Y</v>
          </cell>
          <cell r="D136" t="str">
            <v>Employee - REDACT</v>
          </cell>
          <cell r="E136" t="str">
            <v>Revenue</v>
          </cell>
        </row>
        <row r="137">
          <cell r="A137">
            <v>3703</v>
          </cell>
          <cell r="B137" t="str">
            <v>GRANTS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3704</v>
          </cell>
          <cell r="B138" t="str">
            <v>GENERAL SUBSCRIPTIONS</v>
          </cell>
          <cell r="C138" t="str">
            <v>N</v>
          </cell>
          <cell r="D138" t="str">
            <v>Grants and Subscriptions</v>
          </cell>
          <cell r="E138" t="str">
            <v>Revenue</v>
          </cell>
        </row>
        <row r="139">
          <cell r="A139">
            <v>3710</v>
          </cell>
          <cell r="B139" t="str">
            <v>CONFERENCE FEES  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3711</v>
          </cell>
          <cell r="B140" t="str">
            <v>CONFERENCE TRAVEL     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3712</v>
          </cell>
          <cell r="B141" t="str">
            <v>CONFERENCE SUBSISTENCE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3720</v>
          </cell>
          <cell r="B142" t="str">
            <v>PROF MEETINGS FEES  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3721</v>
          </cell>
          <cell r="B143" t="str">
            <v>PROF MEETINGS TRAVEL     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3722</v>
          </cell>
          <cell r="B144" t="str">
            <v>PROF MEETINGS SUBSISTENCE      .</v>
          </cell>
          <cell r="C144" t="str">
            <v>N</v>
          </cell>
          <cell r="D144" t="str">
            <v>Professional Meetings</v>
          </cell>
          <cell r="E144" t="str">
            <v>Revenue</v>
          </cell>
        </row>
        <row r="145">
          <cell r="A145">
            <v>3800</v>
          </cell>
          <cell r="B145" t="str">
            <v>GENERAL GRANTS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3810</v>
          </cell>
          <cell r="B146" t="str">
            <v>GENERAL SUBSCRIPTIONS          .</v>
          </cell>
          <cell r="C146" t="str">
            <v>N</v>
          </cell>
          <cell r="D146" t="str">
            <v>Grants and Subscriptions</v>
          </cell>
          <cell r="E146" t="str">
            <v>Revenue</v>
          </cell>
        </row>
        <row r="147">
          <cell r="A147">
            <v>3900</v>
          </cell>
          <cell r="B147" t="str">
            <v>PREMIUMS RECHARGE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3901</v>
          </cell>
          <cell r="B148" t="str">
            <v>BALANCE OF RISKS   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3910</v>
          </cell>
          <cell r="B149" t="str">
            <v>PROMOTIONAL ADVERTS    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3911</v>
          </cell>
          <cell r="B150" t="str">
            <v>OTHER NON-STAFF ADVERTS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3922</v>
          </cell>
          <cell r="B151" t="str">
            <v>GENERAL PROMOTIONS   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3932</v>
          </cell>
          <cell r="B152" t="str">
            <v>PHONOGRAPHIC LICENCES          .</v>
          </cell>
          <cell r="C152" t="str">
            <v>N</v>
          </cell>
          <cell r="D152" t="str">
            <v>Equipment and Services</v>
          </cell>
          <cell r="E152" t="str">
            <v>Revenue</v>
          </cell>
        </row>
        <row r="153">
          <cell r="A153">
            <v>4004</v>
          </cell>
          <cell r="B153" t="str">
            <v>OTHER PAYMENTS     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4400</v>
          </cell>
          <cell r="B154" t="str">
            <v>PRIVATE CONTRACTORS            .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4402</v>
          </cell>
          <cell r="B155" t="str">
            <v>LEGISLATION CLAIM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4405</v>
          </cell>
          <cell r="B156" t="str">
            <v>WEEE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4408</v>
          </cell>
          <cell r="B157" t="str">
            <v>LANDFILL TAX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4610</v>
          </cell>
          <cell r="B158" t="str">
            <v>WASTE DISPOSAL CHARGES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4620</v>
          </cell>
          <cell r="B159" t="str">
            <v>OTHER WORK                     .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5310</v>
          </cell>
          <cell r="B160" t="str">
            <v>COMPENSATION PAYMENTS</v>
          </cell>
          <cell r="C160" t="str">
            <v>N</v>
          </cell>
          <cell r="D160" t="str">
            <v>Contractor / Agency Payments</v>
          </cell>
          <cell r="E160" t="str">
            <v>Revenue</v>
          </cell>
        </row>
        <row r="161">
          <cell r="A161">
            <v>6025</v>
          </cell>
          <cell r="B161" t="str">
            <v>SPECIAL CHEQUE CHARGE          .</v>
          </cell>
          <cell r="C161" t="str">
            <v>N</v>
          </cell>
          <cell r="D161" t="str">
            <v>Treasury Management</v>
          </cell>
          <cell r="E161" t="str">
            <v>Revenue</v>
          </cell>
        </row>
        <row r="162">
          <cell r="A162">
            <v>6200</v>
          </cell>
          <cell r="B162" t="str">
            <v>EXTERNAL AUDIT                 .</v>
          </cell>
          <cell r="C162" t="str">
            <v>N</v>
          </cell>
          <cell r="D162" t="str">
            <v>Audit Fees</v>
          </cell>
          <cell r="E162" t="str">
            <v>Revenue</v>
          </cell>
        </row>
        <row r="163">
          <cell r="A163">
            <v>6210</v>
          </cell>
          <cell r="B163" t="str">
            <v>BANK CHARGES</v>
          </cell>
          <cell r="C163" t="str">
            <v>N</v>
          </cell>
          <cell r="D163" t="str">
            <v>Treasury Management</v>
          </cell>
          <cell r="E163" t="str">
            <v>Revenue</v>
          </cell>
        </row>
        <row r="164">
          <cell r="A164">
            <v>6910</v>
          </cell>
          <cell r="B164" t="str">
            <v>NET REV ACCNT OTHER TRANSACTIONS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7000</v>
          </cell>
          <cell r="B165" t="str">
            <v>DEFERRED CHARGES               .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7005</v>
          </cell>
          <cell r="B166" t="str">
            <v>IMPAIRMENT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7110</v>
          </cell>
          <cell r="B167" t="str">
            <v>REPAYMENT                      .</v>
          </cell>
          <cell r="C167" t="str">
            <v>N</v>
          </cell>
          <cell r="D167" t="str">
            <v>Year End</v>
          </cell>
          <cell r="E167" t="str">
            <v>Revenue</v>
          </cell>
        </row>
        <row r="168">
          <cell r="A168">
            <v>7200</v>
          </cell>
          <cell r="B168" t="str">
            <v>INTEREST                       .</v>
          </cell>
          <cell r="C168" t="str">
            <v>N</v>
          </cell>
          <cell r="D168" t="str">
            <v>Repayment of Loans Outstanding</v>
          </cell>
          <cell r="E168" t="str">
            <v>Revenue</v>
          </cell>
        </row>
        <row r="169">
          <cell r="A169">
            <v>7600</v>
          </cell>
          <cell r="B169" t="str">
            <v>C.L.F. DEBT MANAGEMENT         .</v>
          </cell>
          <cell r="C169" t="str">
            <v>N</v>
          </cell>
          <cell r="D169" t="str">
            <v>Year End</v>
          </cell>
          <cell r="E169" t="str">
            <v>Revenue</v>
          </cell>
        </row>
        <row r="170">
          <cell r="A170">
            <v>7601</v>
          </cell>
          <cell r="B170" t="str">
            <v>MERSEYSIDE RESIDUAL DEBT FUND</v>
          </cell>
          <cell r="C170" t="str">
            <v>N</v>
          </cell>
          <cell r="D170" t="str">
            <v>Merseyside Residual Debt Fund</v>
          </cell>
          <cell r="E170" t="str">
            <v>Revenue</v>
          </cell>
        </row>
        <row r="171">
          <cell r="A171">
            <v>7700</v>
          </cell>
          <cell r="B171" t="str">
            <v>P.W.L.B.</v>
          </cell>
          <cell r="C171" t="str">
            <v>N</v>
          </cell>
          <cell r="D171" t="str">
            <v>Repayment of Loans Outstanding</v>
          </cell>
          <cell r="E171" t="str">
            <v>Revenue</v>
          </cell>
        </row>
        <row r="172">
          <cell r="A172">
            <v>7800</v>
          </cell>
          <cell r="B172" t="str">
            <v>GOVT GRANTS DEFERRED-DEF CHARGES</v>
          </cell>
          <cell r="C172" t="str">
            <v>N</v>
          </cell>
          <cell r="D172" t="str">
            <v>Year End</v>
          </cell>
          <cell r="E172" t="str">
            <v>Revenue</v>
          </cell>
        </row>
        <row r="173">
          <cell r="A173">
            <v>8195</v>
          </cell>
          <cell r="B173" t="str">
            <v>PROFESSIONAL FEES              .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8280</v>
          </cell>
          <cell r="B174" t="str">
            <v>TRADE TIPPING/COMMERCIAL WASTE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8310</v>
          </cell>
          <cell r="B175" t="str">
            <v>TENANT                         .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9000</v>
          </cell>
          <cell r="B176" t="str">
            <v>MANDATORY STUDENT AWARDS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9302</v>
          </cell>
          <cell r="B177" t="str">
            <v>WASTE DISPOSAL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9321</v>
          </cell>
          <cell r="B178" t="str">
            <v>OTHER CONTRIBUTIONS     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9322</v>
          </cell>
          <cell r="B179" t="str">
            <v>PUPILS WITH STATEMENTS 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9350</v>
          </cell>
          <cell r="B180" t="str">
            <v>RECEIPTS FROM OTHER FUNDS      .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9370</v>
          </cell>
          <cell r="B181" t="str">
            <v>CONTRACT REPAYMENT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9400</v>
          </cell>
          <cell r="B182" t="str">
            <v>INTEREST ON INVESTMENTS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9402</v>
          </cell>
          <cell r="B183" t="str">
            <v>INTEREST ON BALANCES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9500</v>
          </cell>
          <cell r="B184" t="str">
            <v>CENTRAL RECHARGES     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9510</v>
          </cell>
          <cell r="B185" t="str">
            <v>INTER DIVISIONAL PAYMENTS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  <row r="186">
          <cell r="A186">
            <v>9910</v>
          </cell>
          <cell r="B186" t="str">
            <v>GENERAL                        .</v>
          </cell>
          <cell r="C186" t="str">
            <v>N</v>
          </cell>
          <cell r="D186" t="str">
            <v>Miscellaneous</v>
          </cell>
          <cell r="E186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>
            <v>324691</v>
          </cell>
          <cell r="J2" t="str">
            <v xml:space="preserve">FORREST RECRUITMENT LIMITED                                 </v>
          </cell>
          <cell r="K2">
            <v>42675</v>
          </cell>
          <cell r="R2" t="str">
            <v>PVDAA</v>
          </cell>
          <cell r="S2">
            <v>360</v>
          </cell>
          <cell r="Z2">
            <v>519.75</v>
          </cell>
          <cell r="AA2" t="str">
            <v>Nov201600002</v>
          </cell>
        </row>
        <row r="3">
          <cell r="B3" t="str">
            <v xml:space="preserve">       501 09461</v>
          </cell>
          <cell r="J3" t="str">
            <v xml:space="preserve">PUBLIC WORKS LOANS BOARD                                    </v>
          </cell>
          <cell r="K3">
            <v>42675</v>
          </cell>
          <cell r="R3" t="str">
            <v>PKDAA</v>
          </cell>
          <cell r="S3">
            <v>7700</v>
          </cell>
          <cell r="Z3">
            <v>65250</v>
          </cell>
          <cell r="AA3" t="str">
            <v>Nov201600047</v>
          </cell>
        </row>
        <row r="4">
          <cell r="B4" t="str">
            <v>MP21604060005008</v>
          </cell>
          <cell r="J4" t="str">
            <v xml:space="preserve">WIRRAL BOROUGH COUNCIL                                      </v>
          </cell>
          <cell r="K4">
            <v>42675</v>
          </cell>
          <cell r="R4" t="str">
            <v>PHBAA</v>
          </cell>
          <cell r="S4">
            <v>1510</v>
          </cell>
          <cell r="Z4">
            <v>1106</v>
          </cell>
          <cell r="AA4" t="str">
            <v>Nov201600021</v>
          </cell>
        </row>
        <row r="5">
          <cell r="B5" t="str">
            <v>MP21604060004008</v>
          </cell>
          <cell r="J5" t="str">
            <v xml:space="preserve">WIRRAL BOROUGH COUNCIL                                      </v>
          </cell>
          <cell r="K5">
            <v>42675</v>
          </cell>
          <cell r="R5" t="str">
            <v>PHHAA</v>
          </cell>
          <cell r="S5">
            <v>1510</v>
          </cell>
          <cell r="Z5">
            <v>1193</v>
          </cell>
          <cell r="AA5" t="str">
            <v>Nov201600020</v>
          </cell>
        </row>
        <row r="6">
          <cell r="B6">
            <v>490285339</v>
          </cell>
          <cell r="J6" t="str">
            <v xml:space="preserve">WIRRAL BOROUGH COUNCIL                                      </v>
          </cell>
          <cell r="K6">
            <v>42675</v>
          </cell>
          <cell r="R6" t="str">
            <v>PCAAA</v>
          </cell>
          <cell r="S6">
            <v>932</v>
          </cell>
          <cell r="Z6">
            <v>1390.22</v>
          </cell>
          <cell r="AA6" t="str">
            <v>Nov201600006</v>
          </cell>
        </row>
        <row r="7">
          <cell r="B7" t="str">
            <v>MP21603040006008</v>
          </cell>
          <cell r="J7" t="str">
            <v xml:space="preserve">WIRRAL BOROUGH COUNCIL                                      </v>
          </cell>
          <cell r="K7">
            <v>42675</v>
          </cell>
          <cell r="R7" t="str">
            <v>PHPAA</v>
          </cell>
          <cell r="S7">
            <v>1510</v>
          </cell>
          <cell r="Z7">
            <v>15283</v>
          </cell>
          <cell r="AA7" t="str">
            <v>Nov201600010</v>
          </cell>
        </row>
        <row r="8">
          <cell r="B8">
            <v>161001</v>
          </cell>
          <cell r="J8" t="str">
            <v xml:space="preserve">BYWATER CIVIL ENGINEERING &amp; CONSTRUCTION CO LTD             </v>
          </cell>
          <cell r="K8">
            <v>42677</v>
          </cell>
          <cell r="R8" t="str">
            <v>PLCCA</v>
          </cell>
          <cell r="S8">
            <v>1601</v>
          </cell>
          <cell r="Z8">
            <v>985</v>
          </cell>
          <cell r="AA8" t="str">
            <v>Nov201600033</v>
          </cell>
        </row>
        <row r="9">
          <cell r="B9" t="str">
            <v>MP21603150048008</v>
          </cell>
          <cell r="J9" t="str">
            <v xml:space="preserve">LIVERPOOL CITY COUNCIL                                      </v>
          </cell>
          <cell r="K9">
            <v>42677</v>
          </cell>
          <cell r="R9" t="str">
            <v>PHIAA</v>
          </cell>
          <cell r="S9">
            <v>1510</v>
          </cell>
          <cell r="Z9">
            <v>1193</v>
          </cell>
          <cell r="AA9" t="str">
            <v>Nov201600011</v>
          </cell>
        </row>
        <row r="10">
          <cell r="B10" t="str">
            <v>MP21604080004008</v>
          </cell>
          <cell r="J10" t="str">
            <v xml:space="preserve">LIVERPOOL CITY COUNCIL                                      </v>
          </cell>
          <cell r="K10">
            <v>42677</v>
          </cell>
          <cell r="R10" t="str">
            <v>PCAAA</v>
          </cell>
          <cell r="S10">
            <v>1510</v>
          </cell>
          <cell r="Z10">
            <v>3131</v>
          </cell>
          <cell r="AA10" t="str">
            <v>Nov201600022</v>
          </cell>
        </row>
        <row r="11">
          <cell r="B11" t="str">
            <v>MP21603150049008</v>
          </cell>
          <cell r="J11" t="str">
            <v xml:space="preserve">LIVERPOOL CITY COUNCIL                                      </v>
          </cell>
          <cell r="K11">
            <v>42677</v>
          </cell>
          <cell r="R11" t="str">
            <v>PHTAA</v>
          </cell>
          <cell r="S11">
            <v>1510</v>
          </cell>
          <cell r="Z11">
            <v>3305</v>
          </cell>
          <cell r="AA11" t="str">
            <v>Nov201600049</v>
          </cell>
        </row>
        <row r="12">
          <cell r="B12" t="str">
            <v>MP21603150050008</v>
          </cell>
          <cell r="J12" t="str">
            <v xml:space="preserve">LIVERPOOL CITY COUNCIL                                      </v>
          </cell>
          <cell r="K12">
            <v>42677</v>
          </cell>
          <cell r="R12" t="str">
            <v>PHQAA</v>
          </cell>
          <cell r="S12">
            <v>1510</v>
          </cell>
          <cell r="Z12">
            <v>25099</v>
          </cell>
          <cell r="AA12" t="str">
            <v>Nov201600012</v>
          </cell>
        </row>
        <row r="13">
          <cell r="B13">
            <v>251570</v>
          </cell>
          <cell r="J13" t="str">
            <v xml:space="preserve">CACI                                                        </v>
          </cell>
          <cell r="K13">
            <v>42681</v>
          </cell>
          <cell r="R13" t="str">
            <v>PMHAE</v>
          </cell>
          <cell r="S13">
            <v>3523</v>
          </cell>
          <cell r="Z13">
            <v>12000</v>
          </cell>
          <cell r="AA13" t="str">
            <v>Nov201600048</v>
          </cell>
        </row>
        <row r="14">
          <cell r="B14">
            <v>91534645</v>
          </cell>
          <cell r="J14" t="str">
            <v xml:space="preserve">EVERSHEDS LLP                                               </v>
          </cell>
          <cell r="K14">
            <v>42681</v>
          </cell>
          <cell r="R14" t="str">
            <v>PCAAA</v>
          </cell>
          <cell r="S14">
            <v>3400</v>
          </cell>
          <cell r="Z14">
            <v>500</v>
          </cell>
          <cell r="AA14" t="str">
            <v>Nov201600039</v>
          </cell>
        </row>
        <row r="15">
          <cell r="B15">
            <v>325251</v>
          </cell>
          <cell r="J15" t="str">
            <v xml:space="preserve">FORREST RECRUITMENT LIMITED                                 </v>
          </cell>
          <cell r="K15">
            <v>42682</v>
          </cell>
          <cell r="R15" t="str">
            <v>PVDAA</v>
          </cell>
          <cell r="S15">
            <v>360</v>
          </cell>
          <cell r="Z15">
            <v>519.75</v>
          </cell>
          <cell r="AA15" t="str">
            <v>Nov201600003</v>
          </cell>
        </row>
        <row r="16">
          <cell r="B16">
            <v>2326</v>
          </cell>
          <cell r="J16" t="str">
            <v xml:space="preserve">KIOSK CREATIVE LTD                                          </v>
          </cell>
          <cell r="K16">
            <v>42682</v>
          </cell>
          <cell r="R16" t="str">
            <v>PVCAA</v>
          </cell>
          <cell r="S16">
            <v>3320</v>
          </cell>
          <cell r="Z16">
            <v>1747.82</v>
          </cell>
          <cell r="AA16" t="str">
            <v>Nov201600034</v>
          </cell>
        </row>
        <row r="17">
          <cell r="B17" t="str">
            <v>MP21603170013008</v>
          </cell>
          <cell r="J17" t="str">
            <v xml:space="preserve">SEFTON M.B.C                                                </v>
          </cell>
          <cell r="K17">
            <v>42684</v>
          </cell>
          <cell r="R17" t="str">
            <v>PHLAA</v>
          </cell>
          <cell r="S17">
            <v>1510</v>
          </cell>
          <cell r="Z17">
            <v>4125</v>
          </cell>
          <cell r="AA17" t="str">
            <v>Nov201600015</v>
          </cell>
        </row>
        <row r="18">
          <cell r="B18">
            <v>21656296</v>
          </cell>
          <cell r="J18" t="str">
            <v xml:space="preserve">THE UNIVERSITY OF LIVERPOOL                                 </v>
          </cell>
          <cell r="K18">
            <v>42685</v>
          </cell>
          <cell r="R18" t="str">
            <v>PCAAA</v>
          </cell>
          <cell r="S18">
            <v>1500</v>
          </cell>
          <cell r="Z18">
            <v>583</v>
          </cell>
          <cell r="AA18" t="str">
            <v>Nov201600009</v>
          </cell>
        </row>
        <row r="19">
          <cell r="B19">
            <v>131</v>
          </cell>
          <cell r="J19" t="str">
            <v xml:space="preserve">MERSEY WASTE HOLDINGS LTD                                   </v>
          </cell>
          <cell r="K19">
            <v>42688</v>
          </cell>
          <cell r="R19" t="str">
            <v>PRAAA</v>
          </cell>
          <cell r="S19">
            <v>4400</v>
          </cell>
          <cell r="Z19">
            <v>2229499.56</v>
          </cell>
          <cell r="AA19" t="str">
            <v>Nov201600041</v>
          </cell>
        </row>
        <row r="20">
          <cell r="B20" t="str">
            <v xml:space="preserve">   UUINV01975444</v>
          </cell>
          <cell r="J20" t="str">
            <v xml:space="preserve">UNITED UTILITIES WATER LTD                                  </v>
          </cell>
          <cell r="K20">
            <v>42688</v>
          </cell>
          <cell r="R20" t="str">
            <v>PLCCA</v>
          </cell>
          <cell r="S20">
            <v>1520</v>
          </cell>
          <cell r="Z20">
            <v>894.32</v>
          </cell>
          <cell r="AA20" t="str">
            <v>Nov201600023</v>
          </cell>
        </row>
        <row r="21">
          <cell r="B21" t="str">
            <v xml:space="preserve">   UUINV01975710</v>
          </cell>
          <cell r="J21" t="str">
            <v xml:space="preserve">UNITED UTILITIES WATER LTD                                  </v>
          </cell>
          <cell r="K21">
            <v>42688</v>
          </cell>
          <cell r="R21" t="str">
            <v>PLBAA</v>
          </cell>
          <cell r="S21">
            <v>1520</v>
          </cell>
          <cell r="Z21">
            <v>10268.469999999999</v>
          </cell>
          <cell r="AA21" t="str">
            <v>Nov201600025</v>
          </cell>
        </row>
        <row r="22">
          <cell r="B22" t="str">
            <v xml:space="preserve">   UUINV01975698</v>
          </cell>
          <cell r="J22" t="str">
            <v xml:space="preserve">UNITED UTILITIES WATER LTD                                  </v>
          </cell>
          <cell r="K22">
            <v>42688</v>
          </cell>
          <cell r="R22" t="str">
            <v>PLCHA</v>
          </cell>
          <cell r="S22">
            <v>1520</v>
          </cell>
          <cell r="Z22">
            <v>11689.72</v>
          </cell>
          <cell r="AA22" t="str">
            <v>Nov201600024</v>
          </cell>
        </row>
        <row r="23">
          <cell r="B23" t="str">
            <v xml:space="preserve">      OP/I001374</v>
          </cell>
          <cell r="J23" t="str">
            <v xml:space="preserve">VEOLIA ES MERSEYSIDE &amp; HALTON LIMITED                       </v>
          </cell>
          <cell r="K23">
            <v>42688</v>
          </cell>
          <cell r="R23" t="str">
            <v>PPAAA</v>
          </cell>
          <cell r="S23">
            <v>4400</v>
          </cell>
          <cell r="Z23">
            <v>1234252</v>
          </cell>
          <cell r="AA23" t="str">
            <v>Nov201600045</v>
          </cell>
        </row>
        <row r="24">
          <cell r="B24">
            <v>56</v>
          </cell>
          <cell r="J24" t="str">
            <v xml:space="preserve">LEACHATE SOLUTIONS LIMITED                                  </v>
          </cell>
          <cell r="K24">
            <v>42689</v>
          </cell>
          <cell r="R24" t="str">
            <v>PLCAA</v>
          </cell>
          <cell r="S24">
            <v>1601</v>
          </cell>
          <cell r="Z24">
            <v>5000</v>
          </cell>
          <cell r="AA24" t="str">
            <v>Nov201600026</v>
          </cell>
        </row>
        <row r="25">
          <cell r="B25" t="str">
            <v xml:space="preserve">      OP/I000013</v>
          </cell>
          <cell r="J25" t="str">
            <v xml:space="preserve">MERSEYSIDE ENERGY RECOVERY LTD                              </v>
          </cell>
          <cell r="K25">
            <v>42689</v>
          </cell>
          <cell r="R25" t="str">
            <v>PPAAA</v>
          </cell>
          <cell r="S25">
            <v>4400</v>
          </cell>
          <cell r="Z25">
            <v>846832.42</v>
          </cell>
          <cell r="AA25" t="str">
            <v>Nov201600044</v>
          </cell>
        </row>
        <row r="26">
          <cell r="B26">
            <v>967151715</v>
          </cell>
          <cell r="J26" t="str">
            <v xml:space="preserve">MERSEYSIDE RECYCLING &amp; WASTE AUTHORITY                      </v>
          </cell>
          <cell r="K26">
            <v>42691</v>
          </cell>
          <cell r="R26" t="str">
            <v>PLCHA</v>
          </cell>
          <cell r="S26">
            <v>1420</v>
          </cell>
          <cell r="Z26">
            <v>2704.7</v>
          </cell>
          <cell r="AA26" t="str">
            <v>Nov201600008</v>
          </cell>
        </row>
        <row r="27">
          <cell r="B27">
            <v>104495513</v>
          </cell>
          <cell r="J27" t="str">
            <v xml:space="preserve">SCOTTISH POWER PLC                                          </v>
          </cell>
          <cell r="K27">
            <v>42691</v>
          </cell>
          <cell r="R27" t="str">
            <v>PLBAA</v>
          </cell>
          <cell r="S27">
            <v>1420</v>
          </cell>
          <cell r="Z27">
            <v>993.7</v>
          </cell>
          <cell r="AA27" t="str">
            <v>Nov201600007</v>
          </cell>
        </row>
        <row r="28">
          <cell r="B28">
            <v>4365</v>
          </cell>
          <cell r="J28" t="str">
            <v xml:space="preserve">LLOYD SIGNS LIMITED                                         </v>
          </cell>
          <cell r="K28">
            <v>42692</v>
          </cell>
          <cell r="R28" t="str">
            <v>PLCAA</v>
          </cell>
          <cell r="S28">
            <v>1601</v>
          </cell>
          <cell r="Z28">
            <v>698.25</v>
          </cell>
          <cell r="AA28" t="str">
            <v>Nov201600027</v>
          </cell>
        </row>
        <row r="29">
          <cell r="B29">
            <v>1659209</v>
          </cell>
          <cell r="J29" t="str">
            <v xml:space="preserve">WEIGHTMANS                                                  </v>
          </cell>
          <cell r="K29">
            <v>42692</v>
          </cell>
          <cell r="R29" t="str">
            <v>PCAAA</v>
          </cell>
          <cell r="S29">
            <v>3400</v>
          </cell>
          <cell r="Z29">
            <v>4163.8</v>
          </cell>
          <cell r="AA29" t="str">
            <v>Nov201600038</v>
          </cell>
        </row>
        <row r="30">
          <cell r="B30">
            <v>326359</v>
          </cell>
          <cell r="J30" t="str">
            <v xml:space="preserve">FORREST RECRUITMENT LIMITED                                 </v>
          </cell>
          <cell r="K30">
            <v>42696</v>
          </cell>
          <cell r="R30" t="str">
            <v>PVDAA</v>
          </cell>
          <cell r="S30">
            <v>360</v>
          </cell>
          <cell r="Z30">
            <v>519.75</v>
          </cell>
          <cell r="AA30" t="str">
            <v>Nov201600004</v>
          </cell>
        </row>
        <row r="31">
          <cell r="B31" t="str">
            <v xml:space="preserve">         INV0171</v>
          </cell>
          <cell r="J31" t="str">
            <v xml:space="preserve">GYRON LLP                                                   </v>
          </cell>
          <cell r="K31">
            <v>42696</v>
          </cell>
          <cell r="R31" t="str">
            <v>PMHAH</v>
          </cell>
          <cell r="S31">
            <v>3420</v>
          </cell>
          <cell r="Z31">
            <v>831.66</v>
          </cell>
          <cell r="AA31" t="str">
            <v>Nov201600040</v>
          </cell>
        </row>
        <row r="32">
          <cell r="B32" t="str">
            <v xml:space="preserve">    SINE00021111</v>
          </cell>
          <cell r="J32" t="str">
            <v xml:space="preserve">MERSEYTRAVEL                                                </v>
          </cell>
          <cell r="K32">
            <v>42696</v>
          </cell>
          <cell r="R32" t="str">
            <v>PVEAA</v>
          </cell>
          <cell r="S32">
            <v>3500</v>
          </cell>
          <cell r="Z32">
            <v>3581.6</v>
          </cell>
          <cell r="AA32" t="str">
            <v>Nov201600035</v>
          </cell>
        </row>
        <row r="33">
          <cell r="B33" t="str">
            <v xml:space="preserve">    SINE00021113</v>
          </cell>
          <cell r="J33" t="str">
            <v xml:space="preserve">MERSEYTRAVEL                                                </v>
          </cell>
          <cell r="K33">
            <v>42696</v>
          </cell>
          <cell r="R33" t="str">
            <v>PCAAA</v>
          </cell>
          <cell r="S33">
            <v>3522</v>
          </cell>
          <cell r="Z33">
            <v>3750</v>
          </cell>
          <cell r="AA33" t="str">
            <v>Nov201600036</v>
          </cell>
        </row>
        <row r="34">
          <cell r="B34" t="str">
            <v xml:space="preserve">    SINE00021114</v>
          </cell>
          <cell r="J34" t="str">
            <v xml:space="preserve">MERSEYTRAVEL                                                </v>
          </cell>
          <cell r="K34">
            <v>42696</v>
          </cell>
          <cell r="R34" t="str">
            <v>PCAAA</v>
          </cell>
          <cell r="S34">
            <v>3522</v>
          </cell>
          <cell r="Z34">
            <v>3750</v>
          </cell>
          <cell r="AA34" t="str">
            <v>Nov201600037</v>
          </cell>
        </row>
        <row r="35">
          <cell r="B35">
            <v>1110402</v>
          </cell>
          <cell r="J35" t="str">
            <v xml:space="preserve">SEFTON M.B.C                                                </v>
          </cell>
          <cell r="K35">
            <v>42696</v>
          </cell>
          <cell r="R35" t="str">
            <v>PJADA</v>
          </cell>
          <cell r="S35">
            <v>4402</v>
          </cell>
          <cell r="Z35">
            <v>136030.07</v>
          </cell>
          <cell r="AA35" t="str">
            <v>Nov201600042</v>
          </cell>
        </row>
        <row r="36">
          <cell r="B36" t="str">
            <v xml:space="preserve">      OP/I001394</v>
          </cell>
          <cell r="J36" t="str">
            <v xml:space="preserve">VEOLIA ES MERSEYSIDE &amp; HALTON LIMITED                       </v>
          </cell>
          <cell r="K36">
            <v>42697</v>
          </cell>
          <cell r="R36" t="str">
            <v>PPABA</v>
          </cell>
          <cell r="S36">
            <v>4400</v>
          </cell>
          <cell r="Z36">
            <v>1688806.98</v>
          </cell>
          <cell r="AA36" t="str">
            <v>Nov201600046</v>
          </cell>
        </row>
        <row r="37">
          <cell r="B37">
            <v>15963</v>
          </cell>
          <cell r="J37" t="str">
            <v xml:space="preserve">CHEMTEST LTD                                                </v>
          </cell>
          <cell r="K37">
            <v>42699</v>
          </cell>
          <cell r="R37" t="str">
            <v>PLCAB</v>
          </cell>
          <cell r="S37">
            <v>3424</v>
          </cell>
          <cell r="Z37">
            <v>959</v>
          </cell>
          <cell r="AA37" t="str">
            <v>Nov201600001</v>
          </cell>
        </row>
        <row r="38">
          <cell r="B38" t="str">
            <v xml:space="preserve">       SD2205538</v>
          </cell>
          <cell r="J38" t="str">
            <v xml:space="preserve">KNOWSLEY MBC                                                </v>
          </cell>
          <cell r="K38">
            <v>42699</v>
          </cell>
          <cell r="R38" t="str">
            <v>PJACA</v>
          </cell>
          <cell r="S38">
            <v>4402</v>
          </cell>
          <cell r="Z38">
            <v>60857.58</v>
          </cell>
          <cell r="AA38" t="str">
            <v>Nov201600043</v>
          </cell>
        </row>
        <row r="39">
          <cell r="B39" t="str">
            <v>MP21604010175009</v>
          </cell>
          <cell r="J39" t="str">
            <v xml:space="preserve">KNOWSLEY MBC                                                </v>
          </cell>
          <cell r="K39">
            <v>42702</v>
          </cell>
          <cell r="R39" t="str">
            <v>PHSAA</v>
          </cell>
          <cell r="S39">
            <v>1510</v>
          </cell>
          <cell r="Z39">
            <v>3131</v>
          </cell>
          <cell r="AA39" t="str">
            <v>Nov201600018</v>
          </cell>
        </row>
        <row r="40">
          <cell r="B40" t="str">
            <v>MP21604010160009</v>
          </cell>
          <cell r="J40" t="str">
            <v xml:space="preserve">KNOWSLEY MBC                                                </v>
          </cell>
          <cell r="K40">
            <v>42702</v>
          </cell>
          <cell r="R40" t="str">
            <v>PHMAA</v>
          </cell>
          <cell r="S40">
            <v>1510</v>
          </cell>
          <cell r="Z40">
            <v>3628</v>
          </cell>
          <cell r="AA40" t="str">
            <v>Nov201600017</v>
          </cell>
        </row>
        <row r="41">
          <cell r="B41" t="str">
            <v>MP21604010159009</v>
          </cell>
          <cell r="J41" t="str">
            <v xml:space="preserve">KNOWSLEY MBC                                                </v>
          </cell>
          <cell r="K41">
            <v>42702</v>
          </cell>
          <cell r="R41" t="str">
            <v>PHNAA</v>
          </cell>
          <cell r="S41">
            <v>1510</v>
          </cell>
          <cell r="Z41">
            <v>6163</v>
          </cell>
          <cell r="AA41" t="str">
            <v>Nov201600016</v>
          </cell>
        </row>
        <row r="42">
          <cell r="B42">
            <v>21131</v>
          </cell>
          <cell r="J42" t="str">
            <v xml:space="preserve">THE CCTV COMPANY                                            </v>
          </cell>
          <cell r="K42">
            <v>42702</v>
          </cell>
          <cell r="R42" t="str">
            <v>PLBAA</v>
          </cell>
          <cell r="S42">
            <v>1601</v>
          </cell>
          <cell r="Z42">
            <v>1879</v>
          </cell>
          <cell r="AA42" t="str">
            <v>Nov201600028</v>
          </cell>
        </row>
        <row r="43">
          <cell r="B43">
            <v>21132</v>
          </cell>
          <cell r="J43" t="str">
            <v xml:space="preserve">THE CCTV COMPANY                                            </v>
          </cell>
          <cell r="K43">
            <v>42702</v>
          </cell>
          <cell r="R43" t="str">
            <v>PLBAA</v>
          </cell>
          <cell r="S43">
            <v>1601</v>
          </cell>
          <cell r="Z43">
            <v>1879</v>
          </cell>
          <cell r="AA43" t="str">
            <v>Nov201600029</v>
          </cell>
        </row>
        <row r="44">
          <cell r="B44">
            <v>21135</v>
          </cell>
          <cell r="J44" t="str">
            <v xml:space="preserve">THE CCTV COMPANY                                            </v>
          </cell>
          <cell r="K44">
            <v>42702</v>
          </cell>
          <cell r="R44" t="str">
            <v>PLCEA</v>
          </cell>
          <cell r="S44">
            <v>1601</v>
          </cell>
          <cell r="Z44">
            <v>2379</v>
          </cell>
          <cell r="AA44" t="str">
            <v>Nov201600032</v>
          </cell>
        </row>
        <row r="45">
          <cell r="B45">
            <v>21133</v>
          </cell>
          <cell r="J45" t="str">
            <v xml:space="preserve">THE CCTV COMPANY                                            </v>
          </cell>
          <cell r="K45">
            <v>42702</v>
          </cell>
          <cell r="R45" t="str">
            <v>PLCGA</v>
          </cell>
          <cell r="S45">
            <v>1601</v>
          </cell>
          <cell r="Z45">
            <v>2579</v>
          </cell>
          <cell r="AA45" t="str">
            <v>Nov201600030</v>
          </cell>
        </row>
        <row r="46">
          <cell r="B46">
            <v>21134</v>
          </cell>
          <cell r="J46" t="str">
            <v xml:space="preserve">THE CCTV COMPANY                                            </v>
          </cell>
          <cell r="K46">
            <v>42702</v>
          </cell>
          <cell r="R46" t="str">
            <v>PLBAA</v>
          </cell>
          <cell r="S46">
            <v>1601</v>
          </cell>
          <cell r="Z46">
            <v>2579</v>
          </cell>
          <cell r="AA46" t="str">
            <v>Nov201600031</v>
          </cell>
        </row>
        <row r="47">
          <cell r="B47">
            <v>326941</v>
          </cell>
          <cell r="J47" t="str">
            <v xml:space="preserve">FORREST RECRUITMENT LIMITED                                 </v>
          </cell>
          <cell r="K47">
            <v>42703</v>
          </cell>
          <cell r="R47" t="str">
            <v>PVDAA</v>
          </cell>
          <cell r="S47">
            <v>360</v>
          </cell>
          <cell r="Z47">
            <v>519.75</v>
          </cell>
          <cell r="AA47" t="str">
            <v>Nov201600005</v>
          </cell>
        </row>
        <row r="48">
          <cell r="B48" t="str">
            <v>MP21603170005009</v>
          </cell>
          <cell r="J48" t="str">
            <v xml:space="preserve">SEFTON M.B.C                                                </v>
          </cell>
          <cell r="K48">
            <v>42703</v>
          </cell>
          <cell r="R48" t="str">
            <v>PHJAA</v>
          </cell>
          <cell r="S48">
            <v>1510</v>
          </cell>
          <cell r="Z48">
            <v>1044</v>
          </cell>
          <cell r="AA48" t="str">
            <v>Nov201600013</v>
          </cell>
        </row>
        <row r="49">
          <cell r="B49" t="str">
            <v>MP21604020004009</v>
          </cell>
          <cell r="J49" t="str">
            <v xml:space="preserve">SEFTON M.B.C                                                </v>
          </cell>
          <cell r="K49">
            <v>42703</v>
          </cell>
          <cell r="R49" t="str">
            <v>PHKAA</v>
          </cell>
          <cell r="S49">
            <v>1510</v>
          </cell>
          <cell r="Z49">
            <v>2609</v>
          </cell>
          <cell r="AA49" t="str">
            <v>Nov201600019</v>
          </cell>
        </row>
        <row r="50">
          <cell r="B50" t="str">
            <v>MP21603170006009</v>
          </cell>
          <cell r="J50" t="str">
            <v xml:space="preserve">SEFTON M.B.C                                                </v>
          </cell>
          <cell r="K50">
            <v>42703</v>
          </cell>
          <cell r="R50" t="str">
            <v>PHOAA</v>
          </cell>
          <cell r="S50">
            <v>1510</v>
          </cell>
          <cell r="Z50">
            <v>4871</v>
          </cell>
          <cell r="AA50" t="str">
            <v>Nov201600014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Published Data"/>
      <sheetName val="Reported Data"/>
      <sheetName val="Objective Code"/>
      <sheetName val="Rev Subj Codes"/>
      <sheetName val="Cap Subj Codes"/>
      <sheetName val="Budget Code Desc"/>
      <sheetName val="Raw Data"/>
    </sheetNames>
    <sheetDataSet>
      <sheetData sheetId="0"/>
      <sheetData sheetId="1"/>
      <sheetData sheetId="2">
        <row r="1">
          <cell r="A1" t="str">
            <v>Obj</v>
          </cell>
          <cell r="B1" t="str">
            <v>Budget Line</v>
          </cell>
          <cell r="C1" t="str">
            <v>Redact?</v>
          </cell>
          <cell r="D1" t="str">
            <v>Published Description</v>
          </cell>
          <cell r="E1" t="str">
            <v>Obj Code Narration 3</v>
          </cell>
          <cell r="F1" t="str">
            <v>Obj Code Narration 4</v>
          </cell>
          <cell r="G1" t="str">
            <v>Obj Code Narration 5</v>
          </cell>
          <cell r="H1" t="str">
            <v>Budget Manager</v>
          </cell>
        </row>
        <row r="2">
          <cell r="A2" t="str">
            <v>LAADC</v>
          </cell>
          <cell r="B2" t="str">
            <v>Rechage to STH</v>
          </cell>
          <cell r="C2" t="str">
            <v>Y</v>
          </cell>
          <cell r="D2" t="str">
            <v>Internal Recharge - REDACT</v>
          </cell>
          <cell r="H2" t="str">
            <v>Peter Bedson</v>
          </cell>
        </row>
        <row r="3">
          <cell r="A3" t="str">
            <v>PCAAA</v>
          </cell>
          <cell r="B3" t="str">
            <v>Establishment</v>
          </cell>
          <cell r="C3" t="str">
            <v>N</v>
          </cell>
          <cell r="D3" t="str">
            <v>Establishment</v>
          </cell>
          <cell r="E3" t="str">
            <v>GENERAL</v>
          </cell>
          <cell r="F3" t="str">
            <v>GENERAL</v>
          </cell>
          <cell r="G3" t="str">
            <v>GENERAL</v>
          </cell>
          <cell r="H3" t="str">
            <v>Jane Nolan</v>
          </cell>
        </row>
        <row r="4">
          <cell r="A4" t="str">
            <v>PCABA</v>
          </cell>
          <cell r="B4" t="str">
            <v>Establishment</v>
          </cell>
          <cell r="C4" t="str">
            <v>N</v>
          </cell>
          <cell r="D4" t="str">
            <v>Establishment</v>
          </cell>
          <cell r="E4" t="str">
            <v>Facilities Vehicle</v>
          </cell>
          <cell r="F4" t="str">
            <v>GENERAL</v>
          </cell>
          <cell r="G4" t="str">
            <v>GENERAL</v>
          </cell>
          <cell r="H4" t="str">
            <v>Jane Nolan</v>
          </cell>
        </row>
        <row r="5">
          <cell r="A5" t="str">
            <v>PCABB</v>
          </cell>
          <cell r="B5" t="str">
            <v>Establishment</v>
          </cell>
          <cell r="C5" t="str">
            <v>N</v>
          </cell>
          <cell r="D5" t="str">
            <v>Establishment</v>
          </cell>
          <cell r="E5" t="str">
            <v>Facilities Vehicle</v>
          </cell>
          <cell r="F5" t="str">
            <v>GENERAL</v>
          </cell>
          <cell r="G5" t="str">
            <v>GENERAL</v>
          </cell>
          <cell r="H5" t="str">
            <v>Jane Nolan</v>
          </cell>
        </row>
        <row r="6">
          <cell r="A6" t="str">
            <v>PCBAA</v>
          </cell>
          <cell r="B6" t="str">
            <v>Establishment</v>
          </cell>
          <cell r="C6" t="str">
            <v>N</v>
          </cell>
          <cell r="D6" t="str">
            <v>Establishment</v>
          </cell>
          <cell r="E6" t="str">
            <v>CONTRACTS/ENVIRONMENTAL</v>
          </cell>
          <cell r="F6" t="str">
            <v>GENERAL</v>
          </cell>
          <cell r="G6" t="str">
            <v>GENERAL</v>
          </cell>
          <cell r="H6" t="str">
            <v>Jane Nolan</v>
          </cell>
        </row>
        <row r="7">
          <cell r="A7" t="str">
            <v>PCBGA</v>
          </cell>
          <cell r="B7" t="str">
            <v>Establishment</v>
          </cell>
          <cell r="C7" t="str">
            <v>N</v>
          </cell>
          <cell r="D7" t="str">
            <v>Establishment</v>
          </cell>
          <cell r="E7" t="str">
            <v>Contracts Vehicle</v>
          </cell>
          <cell r="F7" t="str">
            <v>GENERAL</v>
          </cell>
          <cell r="G7" t="str">
            <v>GENERAL</v>
          </cell>
          <cell r="H7" t="str">
            <v>Jane Nolan</v>
          </cell>
        </row>
        <row r="8">
          <cell r="A8" t="str">
            <v>PCBGC</v>
          </cell>
          <cell r="B8" t="str">
            <v>Establishment</v>
          </cell>
          <cell r="C8" t="str">
            <v>N</v>
          </cell>
          <cell r="D8" t="str">
            <v>Establishment</v>
          </cell>
          <cell r="E8" t="str">
            <v>Contracts Vehicle</v>
          </cell>
          <cell r="F8" t="str">
            <v>GENERAL</v>
          </cell>
          <cell r="G8" t="str">
            <v>GENERAL</v>
          </cell>
          <cell r="H8" t="str">
            <v>Jane Nolan</v>
          </cell>
        </row>
        <row r="9">
          <cell r="A9" t="str">
            <v>PCCAA</v>
          </cell>
          <cell r="B9" t="str">
            <v>Establishment</v>
          </cell>
          <cell r="C9" t="str">
            <v>N</v>
          </cell>
          <cell r="D9" t="str">
            <v>Establishment</v>
          </cell>
          <cell r="E9" t="str">
            <v>DESIGN/CONSTRUCTION/MAINTENANCE</v>
          </cell>
          <cell r="F9" t="str">
            <v>GENERAL</v>
          </cell>
          <cell r="G9" t="str">
            <v>GENERAL</v>
          </cell>
          <cell r="H9" t="str">
            <v>Jane Nolan</v>
          </cell>
        </row>
        <row r="10">
          <cell r="A10" t="str">
            <v>PCDAA</v>
          </cell>
          <cell r="B10" t="str">
            <v>Establishment</v>
          </cell>
          <cell r="C10" t="str">
            <v>N</v>
          </cell>
          <cell r="D10" t="str">
            <v>Establishment</v>
          </cell>
          <cell r="E10" t="str">
            <v>PLANNING/DEVELOPMENT</v>
          </cell>
          <cell r="F10" t="str">
            <v>GENERAL</v>
          </cell>
          <cell r="G10" t="str">
            <v>GENERAL</v>
          </cell>
          <cell r="H10" t="str">
            <v>Jane Nolan</v>
          </cell>
        </row>
        <row r="11">
          <cell r="A11" t="str">
            <v>PCEAA</v>
          </cell>
          <cell r="B11" t="str">
            <v>Establishment</v>
          </cell>
          <cell r="C11" t="str">
            <v>N</v>
          </cell>
          <cell r="D11" t="str">
            <v>Establishment</v>
          </cell>
          <cell r="E11" t="str">
            <v>ADMINISTRATION</v>
          </cell>
          <cell r="F11" t="str">
            <v>GENERAL</v>
          </cell>
          <cell r="G11" t="str">
            <v>GENERAL</v>
          </cell>
          <cell r="H11" t="str">
            <v>Jane Nolan</v>
          </cell>
        </row>
        <row r="12">
          <cell r="A12" t="str">
            <v>PCFAA</v>
          </cell>
          <cell r="B12" t="str">
            <v>Establishment</v>
          </cell>
          <cell r="C12" t="str">
            <v>N</v>
          </cell>
          <cell r="D12" t="str">
            <v>Establishment</v>
          </cell>
          <cell r="E12" t="str">
            <v>PLANNING &amp; ENVIRONMENTAL</v>
          </cell>
          <cell r="F12" t="str">
            <v>GENERAL</v>
          </cell>
          <cell r="G12" t="str">
            <v>GENERAL</v>
          </cell>
          <cell r="H12" t="str">
            <v>Jane Nolan</v>
          </cell>
        </row>
        <row r="13">
          <cell r="A13" t="str">
            <v>PCZAA</v>
          </cell>
          <cell r="B13" t="str">
            <v>Establishment</v>
          </cell>
          <cell r="C13" t="str">
            <v>N</v>
          </cell>
          <cell r="D13" t="str">
            <v>Establishment</v>
          </cell>
          <cell r="E13" t="str">
            <v>North House / Mann Island Move</v>
          </cell>
        </row>
        <row r="14">
          <cell r="A14" t="str">
            <v>PFAAA</v>
          </cell>
          <cell r="B14" t="str">
            <v>WD Contracts</v>
          </cell>
          <cell r="C14" t="str">
            <v>N</v>
          </cell>
          <cell r="D14" t="str">
            <v>Waste Contracts</v>
          </cell>
          <cell r="E14" t="str">
            <v>CONTRACT 1</v>
          </cell>
          <cell r="F14" t="str">
            <v>GENERAL</v>
          </cell>
          <cell r="G14" t="str">
            <v>GENERAL</v>
          </cell>
          <cell r="H14" t="str">
            <v>Gary Taylor</v>
          </cell>
        </row>
        <row r="15">
          <cell r="A15" t="str">
            <v>PFBAA</v>
          </cell>
          <cell r="B15" t="str">
            <v>WD Contracts</v>
          </cell>
          <cell r="C15" t="str">
            <v>N</v>
          </cell>
          <cell r="D15" t="str">
            <v>Waste Contracts</v>
          </cell>
          <cell r="E15" t="str">
            <v>CONTRACT 2</v>
          </cell>
          <cell r="F15" t="str">
            <v>GENERAL</v>
          </cell>
          <cell r="G15" t="str">
            <v>GENERAL</v>
          </cell>
          <cell r="H15" t="str">
            <v>Gary Taylor</v>
          </cell>
        </row>
        <row r="16">
          <cell r="A16" t="str">
            <v>PFEAA</v>
          </cell>
          <cell r="B16" t="str">
            <v>WD Contracts</v>
          </cell>
          <cell r="C16" t="str">
            <v>N</v>
          </cell>
          <cell r="D16" t="str">
            <v>Waste Contracts</v>
          </cell>
          <cell r="E16" t="str">
            <v>HAZARDOUS HOUSEHOLD WASTE</v>
          </cell>
          <cell r="F16" t="str">
            <v>GENERAL</v>
          </cell>
          <cell r="G16" t="str">
            <v>GENERAL</v>
          </cell>
          <cell r="H16" t="str">
            <v>Gary Taylor</v>
          </cell>
        </row>
        <row r="17">
          <cell r="A17" t="str">
            <v>PFFAA</v>
          </cell>
          <cell r="B17" t="str">
            <v>WD Contracts</v>
          </cell>
          <cell r="C17" t="str">
            <v>N</v>
          </cell>
          <cell r="D17" t="str">
            <v>Waste Contracts</v>
          </cell>
          <cell r="E17" t="str">
            <v>PLANNED DIVERSIONS</v>
          </cell>
          <cell r="H17" t="str">
            <v>Gary Taylor</v>
          </cell>
        </row>
        <row r="18">
          <cell r="A18" t="str">
            <v>PFHAA</v>
          </cell>
          <cell r="B18" t="str">
            <v>WD Contracts</v>
          </cell>
          <cell r="C18" t="str">
            <v>N</v>
          </cell>
          <cell r="D18" t="str">
            <v>Waste Contracts</v>
          </cell>
          <cell r="E18" t="str">
            <v>DISPOSAL OF COMMERCIAL WASTE</v>
          </cell>
          <cell r="F18" t="str">
            <v>GENERAL</v>
          </cell>
          <cell r="G18" t="str">
            <v>GENERAL</v>
          </cell>
          <cell r="H18" t="str">
            <v>Gary Taylor</v>
          </cell>
        </row>
        <row r="19">
          <cell r="A19" t="str">
            <v>PGAAA</v>
          </cell>
          <cell r="B19" t="str">
            <v>Gas Rights</v>
          </cell>
          <cell r="C19" t="str">
            <v>N</v>
          </cell>
          <cell r="D19" t="str">
            <v>Closed Landfill Sites</v>
          </cell>
          <cell r="E19" t="str">
            <v>GAS RIGHTS</v>
          </cell>
          <cell r="F19" t="str">
            <v>GENERAL</v>
          </cell>
          <cell r="G19" t="str">
            <v>GENERAL</v>
          </cell>
          <cell r="H19" t="str">
            <v>Peter Bedson</v>
          </cell>
        </row>
        <row r="20">
          <cell r="A20" t="str">
            <v>PHAAA</v>
          </cell>
          <cell r="B20" t="str">
            <v>Rents, Dep, Def Grant</v>
          </cell>
          <cell r="C20" t="str">
            <v>N</v>
          </cell>
          <cell r="D20" t="str">
            <v>Waste Facilities</v>
          </cell>
          <cell r="E20" t="str">
            <v>[WRC] GENERAL</v>
          </cell>
          <cell r="F20" t="str">
            <v>GENERAL</v>
          </cell>
          <cell r="G20" t="str">
            <v>GENERAL</v>
          </cell>
          <cell r="H20" t="str">
            <v>Tony Byers</v>
          </cell>
        </row>
        <row r="21">
          <cell r="A21" t="str">
            <v>PHBAA</v>
          </cell>
          <cell r="B21" t="str">
            <v>Rents, Dep, Def Grant</v>
          </cell>
          <cell r="C21" t="str">
            <v>N</v>
          </cell>
          <cell r="D21" t="str">
            <v>Waste Facilities</v>
          </cell>
          <cell r="E21" t="str">
            <v>WEST KIRKBY</v>
          </cell>
          <cell r="F21" t="str">
            <v>GENERAL</v>
          </cell>
          <cell r="G21" t="str">
            <v>GENERAL</v>
          </cell>
          <cell r="H21" t="str">
            <v>Tony Byers</v>
          </cell>
        </row>
        <row r="22">
          <cell r="A22" t="str">
            <v>PHDAA</v>
          </cell>
          <cell r="B22" t="str">
            <v>Rents, Dep, Def Grant</v>
          </cell>
          <cell r="C22" t="str">
            <v>N</v>
          </cell>
          <cell r="D22" t="str">
            <v>Waste Facilities</v>
          </cell>
          <cell r="E22" t="str">
            <v>SOUTHERNS LANE</v>
          </cell>
          <cell r="F22" t="str">
            <v>GENERAL</v>
          </cell>
          <cell r="G22" t="str">
            <v>GENERAL</v>
          </cell>
          <cell r="H22" t="str">
            <v>Tony Byers</v>
          </cell>
        </row>
        <row r="23">
          <cell r="A23" t="str">
            <v>PHEAA</v>
          </cell>
          <cell r="B23" t="str">
            <v>Rents, Dep, Def Grant</v>
          </cell>
          <cell r="C23" t="str">
            <v>N</v>
          </cell>
          <cell r="D23" t="str">
            <v>Waste Facilities</v>
          </cell>
          <cell r="E23" t="str">
            <v>TASKER TERRACE</v>
          </cell>
          <cell r="F23" t="str">
            <v>GENERAL</v>
          </cell>
          <cell r="G23" t="str">
            <v>GENERAL</v>
          </cell>
          <cell r="H23" t="str">
            <v>Tony Byers</v>
          </cell>
        </row>
        <row r="24">
          <cell r="A24" t="str">
            <v>PHFAA</v>
          </cell>
          <cell r="B24" t="str">
            <v>Rents, Dep, Def Grant</v>
          </cell>
          <cell r="C24" t="str">
            <v>N</v>
          </cell>
          <cell r="D24" t="str">
            <v>Waste Facilities</v>
          </cell>
          <cell r="E24" t="str">
            <v>KIRKBY</v>
          </cell>
          <cell r="F24" t="str">
            <v>GENERAL</v>
          </cell>
          <cell r="G24" t="str">
            <v>GENERAL</v>
          </cell>
          <cell r="H24" t="str">
            <v>Tony Byers</v>
          </cell>
        </row>
        <row r="25">
          <cell r="A25" t="str">
            <v>PHFAB</v>
          </cell>
          <cell r="B25" t="str">
            <v>Rents, Dep, Def Grant</v>
          </cell>
          <cell r="C25" t="str">
            <v>N</v>
          </cell>
          <cell r="D25" t="str">
            <v>Waste Facilities</v>
          </cell>
          <cell r="E25" t="str">
            <v>KIRKBY</v>
          </cell>
          <cell r="F25" t="str">
            <v>GENERAL</v>
          </cell>
          <cell r="G25" t="str">
            <v>GENERAL</v>
          </cell>
          <cell r="H25" t="str">
            <v>Tony Byers</v>
          </cell>
        </row>
        <row r="26">
          <cell r="A26" t="str">
            <v>PHGAA</v>
          </cell>
          <cell r="B26" t="str">
            <v>Rents, Dep, Def Grant</v>
          </cell>
          <cell r="C26" t="str">
            <v>N</v>
          </cell>
          <cell r="D26" t="str">
            <v>Waste Facilities</v>
          </cell>
          <cell r="E26" t="str">
            <v>NEWTON LE WILLOWS</v>
          </cell>
          <cell r="F26" t="str">
            <v>GENERAL</v>
          </cell>
          <cell r="G26" t="str">
            <v>GENERAL</v>
          </cell>
          <cell r="H26" t="str">
            <v>Tony Byers</v>
          </cell>
        </row>
        <row r="27">
          <cell r="A27" t="str">
            <v>PHHAA</v>
          </cell>
          <cell r="B27" t="str">
            <v>Rents, Dep, Def Grant</v>
          </cell>
          <cell r="C27" t="str">
            <v>N</v>
          </cell>
          <cell r="D27" t="str">
            <v>Waste Facilities</v>
          </cell>
          <cell r="E27" t="str">
            <v>CLATTERBRIDGE</v>
          </cell>
          <cell r="F27" t="str">
            <v>GENERAL</v>
          </cell>
          <cell r="G27" t="str">
            <v>GENERAL</v>
          </cell>
          <cell r="H27" t="str">
            <v>Tony Byers</v>
          </cell>
        </row>
        <row r="28">
          <cell r="A28" t="str">
            <v>PHIAA</v>
          </cell>
          <cell r="B28" t="str">
            <v>Rents, Dep, Def Grant</v>
          </cell>
          <cell r="C28" t="str">
            <v>N</v>
          </cell>
          <cell r="D28" t="str">
            <v>Waste Facilities</v>
          </cell>
          <cell r="E28" t="str">
            <v>OTTERSPOOL</v>
          </cell>
          <cell r="F28" t="str">
            <v>GENERAL</v>
          </cell>
          <cell r="G28" t="str">
            <v>GENERAL</v>
          </cell>
          <cell r="H28" t="str">
            <v>Tony Byers</v>
          </cell>
        </row>
        <row r="29">
          <cell r="A29" t="str">
            <v>PHJAA</v>
          </cell>
          <cell r="B29" t="str">
            <v>Rents, Dep, Def Grant</v>
          </cell>
          <cell r="C29" t="str">
            <v>N</v>
          </cell>
          <cell r="D29" t="str">
            <v>Waste Facilities</v>
          </cell>
          <cell r="E29" t="str">
            <v>FORMBY</v>
          </cell>
          <cell r="F29" t="str">
            <v>GENERAL</v>
          </cell>
          <cell r="G29" t="str">
            <v>GENERAL</v>
          </cell>
          <cell r="H29" t="str">
            <v>Tony Byers</v>
          </cell>
        </row>
        <row r="30">
          <cell r="A30" t="str">
            <v>PHKAA</v>
          </cell>
          <cell r="B30" t="str">
            <v>Rents, Dep, Def Grant</v>
          </cell>
          <cell r="C30" t="str">
            <v>N</v>
          </cell>
          <cell r="D30" t="str">
            <v>Waste Facilities</v>
          </cell>
          <cell r="E30" t="str">
            <v>SEFTON MEADOWS</v>
          </cell>
          <cell r="F30" t="str">
            <v>GENERAL</v>
          </cell>
          <cell r="G30" t="str">
            <v>GENERAL</v>
          </cell>
          <cell r="H30" t="str">
            <v>Tony Byers</v>
          </cell>
        </row>
        <row r="31">
          <cell r="A31" t="str">
            <v>PHLAA</v>
          </cell>
          <cell r="B31" t="str">
            <v>Rents, Dep, Def Grant</v>
          </cell>
          <cell r="C31" t="str">
            <v>N</v>
          </cell>
          <cell r="D31" t="str">
            <v>Waste Facilities</v>
          </cell>
          <cell r="E31" t="str">
            <v>SOUTH SEFTON</v>
          </cell>
          <cell r="F31" t="str">
            <v>GENERAL</v>
          </cell>
          <cell r="G31" t="str">
            <v>GENERAL</v>
          </cell>
          <cell r="H31" t="str">
            <v>Tony Byers</v>
          </cell>
        </row>
        <row r="32">
          <cell r="A32" t="str">
            <v>PHMAA</v>
          </cell>
          <cell r="B32" t="str">
            <v>Rents, Dep, Def Grant</v>
          </cell>
          <cell r="C32" t="str">
            <v>N</v>
          </cell>
          <cell r="D32" t="str">
            <v>Waste Facilities</v>
          </cell>
          <cell r="E32" t="str">
            <v>KIRKBY (REPLACEMENT)</v>
          </cell>
          <cell r="F32" t="str">
            <v>GENERAL</v>
          </cell>
          <cell r="G32" t="str">
            <v>GENERAL</v>
          </cell>
          <cell r="H32" t="str">
            <v>Tony Byers</v>
          </cell>
        </row>
        <row r="33">
          <cell r="A33" t="str">
            <v>PHNAA</v>
          </cell>
          <cell r="B33" t="str">
            <v>Rents, Dep, Def Grant</v>
          </cell>
          <cell r="C33" t="str">
            <v>N</v>
          </cell>
          <cell r="D33" t="str">
            <v>Waste Facilities</v>
          </cell>
          <cell r="E33" t="str">
            <v>HUYTON WTS</v>
          </cell>
          <cell r="F33" t="str">
            <v>GENERAL</v>
          </cell>
          <cell r="G33" t="str">
            <v>GENERAL</v>
          </cell>
          <cell r="H33" t="str">
            <v>Tony Byers</v>
          </cell>
        </row>
        <row r="34">
          <cell r="A34" t="str">
            <v>PHOAA</v>
          </cell>
          <cell r="B34" t="str">
            <v>Rents, Dep, Def Grant</v>
          </cell>
          <cell r="C34" t="str">
            <v>N</v>
          </cell>
          <cell r="D34" t="str">
            <v>Waste Facilities</v>
          </cell>
          <cell r="E34" t="str">
            <v>FOUL LANE WTS</v>
          </cell>
          <cell r="F34" t="str">
            <v>GENERAL</v>
          </cell>
          <cell r="G34" t="str">
            <v>GENERAL</v>
          </cell>
          <cell r="H34" t="str">
            <v>Tony Byers</v>
          </cell>
        </row>
        <row r="35">
          <cell r="A35" t="str">
            <v>PHPAA</v>
          </cell>
          <cell r="B35" t="str">
            <v>Rents, Dep, Def Grant</v>
          </cell>
          <cell r="C35" t="str">
            <v>N</v>
          </cell>
          <cell r="D35" t="str">
            <v>Waste Facilities</v>
          </cell>
          <cell r="E35" t="str">
            <v>BIDSTON MOSS WMF</v>
          </cell>
          <cell r="F35" t="str">
            <v>GENERAL</v>
          </cell>
          <cell r="G35" t="str">
            <v>GENERAL</v>
          </cell>
          <cell r="H35" t="str">
            <v>Tony Byers</v>
          </cell>
        </row>
        <row r="36">
          <cell r="A36" t="str">
            <v>PHQAA</v>
          </cell>
          <cell r="B36" t="str">
            <v>Rents, Dep, Def Grant</v>
          </cell>
          <cell r="C36" t="str">
            <v>n</v>
          </cell>
          <cell r="D36" t="str">
            <v>Waste Facilities</v>
          </cell>
          <cell r="E36" t="str">
            <v>GILLMOSS WTS</v>
          </cell>
          <cell r="F36" t="str">
            <v>GENERAL</v>
          </cell>
          <cell r="G36" t="str">
            <v>GENERAL</v>
          </cell>
          <cell r="H36" t="str">
            <v>Tony Byers</v>
          </cell>
        </row>
        <row r="37">
          <cell r="A37" t="str">
            <v>PHRAA</v>
          </cell>
          <cell r="B37" t="str">
            <v>Rents, Dep, Def Grant</v>
          </cell>
          <cell r="C37" t="str">
            <v>n</v>
          </cell>
          <cell r="D37" t="str">
            <v>Waste Facilities</v>
          </cell>
          <cell r="E37" t="str">
            <v>RAVENHEAD HWRC</v>
          </cell>
          <cell r="F37" t="str">
            <v>GENERAL</v>
          </cell>
          <cell r="G37" t="str">
            <v>GENERAL</v>
          </cell>
          <cell r="H37" t="str">
            <v>Tony Byers</v>
          </cell>
        </row>
        <row r="38">
          <cell r="A38" t="str">
            <v>PHSAA</v>
          </cell>
          <cell r="B38" t="str">
            <v>Rents, Dep, Def Grant</v>
          </cell>
          <cell r="C38" t="str">
            <v>N</v>
          </cell>
          <cell r="D38" t="str">
            <v>Waste Facilities</v>
          </cell>
          <cell r="E38" t="str">
            <v>HUYTON HWRC NEW</v>
          </cell>
          <cell r="F38" t="str">
            <v>GENERALGENERAL</v>
          </cell>
          <cell r="H38" t="str">
            <v>Tony Byers</v>
          </cell>
        </row>
        <row r="39">
          <cell r="A39" t="str">
            <v>PHSBA</v>
          </cell>
          <cell r="B39" t="str">
            <v>Rents, Dep, Def Grant</v>
          </cell>
          <cell r="C39" t="str">
            <v>N</v>
          </cell>
          <cell r="D39" t="str">
            <v>Waste Facilities</v>
          </cell>
          <cell r="E39" t="str">
            <v>HUYTON HWRC NEW</v>
          </cell>
          <cell r="F39" t="str">
            <v>GENERAL</v>
          </cell>
          <cell r="G39" t="str">
            <v>GENERAL</v>
          </cell>
          <cell r="H39" t="str">
            <v>Tony Byers</v>
          </cell>
        </row>
        <row r="40">
          <cell r="A40" t="str">
            <v>PHTAA</v>
          </cell>
          <cell r="B40" t="str">
            <v>Rents, Dep, Def Grant</v>
          </cell>
          <cell r="C40" t="str">
            <v>N</v>
          </cell>
          <cell r="D40" t="str">
            <v>Waste Facilities</v>
          </cell>
          <cell r="E40" t="str">
            <v>Old Swan HWRC</v>
          </cell>
          <cell r="F40" t="str">
            <v>GENERAL</v>
          </cell>
          <cell r="G40" t="str">
            <v>GENERAL</v>
          </cell>
          <cell r="H40" t="str">
            <v>Tony Byers</v>
          </cell>
        </row>
        <row r="41">
          <cell r="A41" t="str">
            <v>PJABA</v>
          </cell>
          <cell r="B41" t="str">
            <v>Recycling Credits</v>
          </cell>
          <cell r="C41" t="str">
            <v>N</v>
          </cell>
          <cell r="D41" t="str">
            <v>Recycling Credits</v>
          </cell>
          <cell r="E41" t="str">
            <v>THIRD PARTY</v>
          </cell>
          <cell r="F41" t="str">
            <v>LIVERPOOL</v>
          </cell>
          <cell r="G41" t="str">
            <v>GENERAL</v>
          </cell>
          <cell r="H41" t="str">
            <v>Jane Nolan</v>
          </cell>
        </row>
        <row r="42">
          <cell r="A42" t="str">
            <v>PJACA</v>
          </cell>
          <cell r="B42" t="str">
            <v>Recycling Credits</v>
          </cell>
          <cell r="C42" t="str">
            <v>N</v>
          </cell>
          <cell r="D42" t="str">
            <v>Recycling Credits</v>
          </cell>
          <cell r="E42" t="str">
            <v>THIRD PARTY</v>
          </cell>
          <cell r="F42" t="str">
            <v>KNOWSLEY</v>
          </cell>
          <cell r="G42" t="str">
            <v>GENERAL</v>
          </cell>
          <cell r="H42" t="str">
            <v>Jane Nolan</v>
          </cell>
        </row>
        <row r="43">
          <cell r="A43" t="str">
            <v>PJADA</v>
          </cell>
          <cell r="B43" t="str">
            <v>Recycling Credits</v>
          </cell>
          <cell r="C43" t="str">
            <v>N</v>
          </cell>
          <cell r="D43" t="str">
            <v>Recycling Credits</v>
          </cell>
          <cell r="E43" t="str">
            <v>THIRD PARTY</v>
          </cell>
          <cell r="F43" t="str">
            <v>SEFTON</v>
          </cell>
          <cell r="G43" t="str">
            <v>GENERAL</v>
          </cell>
          <cell r="H43" t="str">
            <v>Jane Nolan</v>
          </cell>
        </row>
        <row r="44">
          <cell r="A44" t="str">
            <v>PJAEA</v>
          </cell>
          <cell r="B44" t="str">
            <v>Recycling Credits</v>
          </cell>
          <cell r="C44" t="str">
            <v>N</v>
          </cell>
          <cell r="D44" t="str">
            <v>Recycling Credits</v>
          </cell>
          <cell r="E44" t="str">
            <v>THIRD PARTY</v>
          </cell>
          <cell r="F44" t="str">
            <v>ST HELENS</v>
          </cell>
          <cell r="G44" t="str">
            <v>GENERAL</v>
          </cell>
          <cell r="H44" t="str">
            <v>Jane Nolan</v>
          </cell>
        </row>
        <row r="45">
          <cell r="A45" t="str">
            <v>PJAFA</v>
          </cell>
          <cell r="B45" t="str">
            <v>Recycling Credits</v>
          </cell>
          <cell r="C45" t="str">
            <v>N</v>
          </cell>
          <cell r="D45" t="str">
            <v>Recycling Credits</v>
          </cell>
          <cell r="E45" t="str">
            <v>THIRD PARTY</v>
          </cell>
          <cell r="F45" t="str">
            <v>WIRRAL</v>
          </cell>
          <cell r="G45" t="str">
            <v>GENERAL</v>
          </cell>
          <cell r="H45" t="str">
            <v>Jane Nolan</v>
          </cell>
        </row>
        <row r="46">
          <cell r="A46" t="str">
            <v>PJBAA</v>
          </cell>
          <cell r="B46" t="str">
            <v>Recycling Credits</v>
          </cell>
          <cell r="C46" t="str">
            <v>N</v>
          </cell>
          <cell r="D46" t="str">
            <v>Recycling Credits</v>
          </cell>
          <cell r="E46" t="str">
            <v>LIVERPOOL C.C.</v>
          </cell>
          <cell r="F46" t="str">
            <v>GENERAL</v>
          </cell>
          <cell r="G46" t="str">
            <v>GENERAL</v>
          </cell>
          <cell r="H46" t="str">
            <v>Jane Nolan</v>
          </cell>
        </row>
        <row r="47">
          <cell r="A47" t="str">
            <v>PJCAA</v>
          </cell>
          <cell r="B47" t="str">
            <v>Recycling Credits</v>
          </cell>
          <cell r="C47" t="str">
            <v>N</v>
          </cell>
          <cell r="D47" t="str">
            <v>Recycling Credits</v>
          </cell>
          <cell r="E47" t="str">
            <v>KNOWSLEY MBC</v>
          </cell>
          <cell r="F47" t="str">
            <v>GENERAL</v>
          </cell>
          <cell r="G47" t="str">
            <v>GENERAL</v>
          </cell>
          <cell r="H47" t="str">
            <v>Jane Nolan</v>
          </cell>
        </row>
        <row r="48">
          <cell r="A48" t="str">
            <v>PJDAA</v>
          </cell>
          <cell r="B48" t="str">
            <v>Recycling Credits</v>
          </cell>
          <cell r="C48" t="str">
            <v>N</v>
          </cell>
          <cell r="D48" t="str">
            <v>Recycling Credits</v>
          </cell>
          <cell r="E48" t="str">
            <v>SEFTON MBC</v>
          </cell>
          <cell r="F48" t="str">
            <v>GENERAL</v>
          </cell>
          <cell r="G48" t="str">
            <v>GENERAL</v>
          </cell>
          <cell r="H48" t="str">
            <v>Jane Nolan</v>
          </cell>
        </row>
        <row r="49">
          <cell r="A49" t="str">
            <v>PJEAA</v>
          </cell>
          <cell r="B49" t="str">
            <v>Recycling Credits</v>
          </cell>
          <cell r="C49" t="str">
            <v>N</v>
          </cell>
          <cell r="D49" t="str">
            <v>Recycling Credits</v>
          </cell>
          <cell r="E49" t="str">
            <v>ST HELENS MBC</v>
          </cell>
          <cell r="F49" t="str">
            <v>GENERAL</v>
          </cell>
          <cell r="G49" t="str">
            <v>GENERAL</v>
          </cell>
          <cell r="H49" t="str">
            <v>Jane Nolan</v>
          </cell>
        </row>
        <row r="50">
          <cell r="A50" t="str">
            <v>PJFAA</v>
          </cell>
          <cell r="B50" t="str">
            <v>Recycling Credits</v>
          </cell>
          <cell r="C50" t="str">
            <v>N</v>
          </cell>
          <cell r="D50" t="str">
            <v>Recycling Credits</v>
          </cell>
          <cell r="E50" t="str">
            <v>WIRRAL MBC</v>
          </cell>
          <cell r="F50" t="str">
            <v>GENERAL</v>
          </cell>
          <cell r="G50" t="str">
            <v>GENERAL</v>
          </cell>
          <cell r="H50" t="str">
            <v>Jane Nolan</v>
          </cell>
        </row>
        <row r="51">
          <cell r="A51" t="str">
            <v>PKBAA</v>
          </cell>
          <cell r="B51" t="str">
            <v>Interest Receivable</v>
          </cell>
          <cell r="C51" t="str">
            <v>N</v>
          </cell>
          <cell r="D51" t="str">
            <v>Treasury Management and Bank Charges</v>
          </cell>
          <cell r="E51" t="str">
            <v>INTEREST</v>
          </cell>
          <cell r="F51" t="str">
            <v>GENERAL</v>
          </cell>
          <cell r="G51" t="str">
            <v>GENERAL</v>
          </cell>
          <cell r="H51" t="str">
            <v>Peter Bedson</v>
          </cell>
        </row>
        <row r="52">
          <cell r="A52" t="str">
            <v>PKCAA</v>
          </cell>
          <cell r="B52" t="str">
            <v>Dividends</v>
          </cell>
          <cell r="C52" t="str">
            <v>N</v>
          </cell>
          <cell r="D52" t="str">
            <v>Treasury Management and Bank Charges</v>
          </cell>
          <cell r="E52" t="str">
            <v>DIVIDENDS</v>
          </cell>
          <cell r="F52" t="str">
            <v>GENERAL</v>
          </cell>
          <cell r="G52" t="str">
            <v>GENERAL</v>
          </cell>
          <cell r="H52" t="str">
            <v>Peter Bedson</v>
          </cell>
        </row>
        <row r="53">
          <cell r="A53" t="str">
            <v>PKDAA</v>
          </cell>
          <cell r="B53" t="str">
            <v>Interest Payable</v>
          </cell>
          <cell r="C53" t="str">
            <v>N</v>
          </cell>
          <cell r="D53" t="str">
            <v>Treasury Management and Bank Charges</v>
          </cell>
          <cell r="E53" t="str">
            <v>TFR FROM ASSET MGT REV.ACT.</v>
          </cell>
          <cell r="F53" t="str">
            <v>GENERAL</v>
          </cell>
          <cell r="G53" t="str">
            <v>GENERAL</v>
          </cell>
          <cell r="H53" t="str">
            <v>Peter Bedson</v>
          </cell>
        </row>
        <row r="54">
          <cell r="A54" t="str">
            <v>PKFAA</v>
          </cell>
          <cell r="B54" t="str">
            <v>Levy</v>
          </cell>
          <cell r="C54" t="str">
            <v>N</v>
          </cell>
          <cell r="D54" t="str">
            <v>Levy Income</v>
          </cell>
          <cell r="E54" t="str">
            <v>LEVY</v>
          </cell>
          <cell r="F54" t="str">
            <v>KNOWSLEY MBC</v>
          </cell>
          <cell r="G54" t="str">
            <v>GENERAL</v>
          </cell>
          <cell r="H54" t="str">
            <v>Peter Bedson</v>
          </cell>
        </row>
        <row r="55">
          <cell r="A55" t="str">
            <v>PKFBA</v>
          </cell>
          <cell r="B55" t="str">
            <v>Levy</v>
          </cell>
          <cell r="C55" t="str">
            <v>N</v>
          </cell>
          <cell r="D55" t="str">
            <v>Levy Income</v>
          </cell>
          <cell r="E55" t="str">
            <v>LEVY</v>
          </cell>
          <cell r="F55" t="str">
            <v>LIVERPOOL CC</v>
          </cell>
          <cell r="G55" t="str">
            <v>GENERAL</v>
          </cell>
          <cell r="H55" t="str">
            <v>Peter Bedson</v>
          </cell>
        </row>
        <row r="56">
          <cell r="A56" t="str">
            <v>PKFCA</v>
          </cell>
          <cell r="B56" t="str">
            <v>Levy</v>
          </cell>
          <cell r="C56" t="str">
            <v>N</v>
          </cell>
          <cell r="D56" t="str">
            <v>Levy Income</v>
          </cell>
          <cell r="E56" t="str">
            <v>LEVY</v>
          </cell>
          <cell r="F56" t="str">
            <v>ST.HELENS MBC</v>
          </cell>
          <cell r="G56" t="str">
            <v>GENERAL</v>
          </cell>
          <cell r="H56" t="str">
            <v>Peter Bedson</v>
          </cell>
        </row>
        <row r="57">
          <cell r="A57" t="str">
            <v>PKFDA</v>
          </cell>
          <cell r="B57" t="str">
            <v>Levy</v>
          </cell>
          <cell r="C57" t="str">
            <v>N</v>
          </cell>
          <cell r="D57" t="str">
            <v>Levy Income</v>
          </cell>
          <cell r="E57" t="str">
            <v>LEVY</v>
          </cell>
          <cell r="F57" t="str">
            <v>SEFTON MBC</v>
          </cell>
          <cell r="G57" t="str">
            <v>GENERAL</v>
          </cell>
          <cell r="H57" t="str">
            <v>Peter Bedson</v>
          </cell>
        </row>
        <row r="58">
          <cell r="A58" t="str">
            <v>PKFEA</v>
          </cell>
          <cell r="B58" t="str">
            <v>Levy</v>
          </cell>
          <cell r="C58" t="str">
            <v>N</v>
          </cell>
          <cell r="D58" t="str">
            <v>Levy Income</v>
          </cell>
          <cell r="E58" t="str">
            <v>LEVY</v>
          </cell>
          <cell r="F58" t="str">
            <v>WIRRAL MBC</v>
          </cell>
          <cell r="G58" t="str">
            <v>GENERAL</v>
          </cell>
          <cell r="H58" t="str">
            <v>Peter Bedson</v>
          </cell>
        </row>
        <row r="59">
          <cell r="A59" t="str">
            <v>PLAAA</v>
          </cell>
          <cell r="B59" t="str">
            <v>Closed Landfill Sites</v>
          </cell>
          <cell r="C59" t="str">
            <v>N</v>
          </cell>
          <cell r="D59" t="str">
            <v>Closed Landfill Sites</v>
          </cell>
          <cell r="E59" t="str">
            <v>BIDSTON MOSS</v>
          </cell>
          <cell r="F59" t="str">
            <v>GENERAL</v>
          </cell>
          <cell r="G59" t="str">
            <v>GENERAL</v>
          </cell>
          <cell r="H59" t="str">
            <v>Tony Byers</v>
          </cell>
        </row>
        <row r="60">
          <cell r="A60" t="str">
            <v>PLBAA</v>
          </cell>
          <cell r="B60" t="str">
            <v>Closed Landfill Sites</v>
          </cell>
          <cell r="C60" t="str">
            <v>N</v>
          </cell>
          <cell r="D60" t="str">
            <v>Closed Landfill Sites</v>
          </cell>
          <cell r="E60" t="str">
            <v>BILLINGE HILL</v>
          </cell>
          <cell r="F60" t="str">
            <v>GENERAL</v>
          </cell>
          <cell r="G60" t="str">
            <v>GENERAL</v>
          </cell>
          <cell r="H60" t="str">
            <v>Tony Byers</v>
          </cell>
        </row>
        <row r="61">
          <cell r="A61" t="str">
            <v>PLCAA</v>
          </cell>
          <cell r="B61" t="str">
            <v>Closed Landfill Sites</v>
          </cell>
          <cell r="C61" t="str">
            <v>N</v>
          </cell>
          <cell r="D61" t="str">
            <v>Closed Landfill Sites</v>
          </cell>
          <cell r="E61" t="str">
            <v>WD CONTRACTS</v>
          </cell>
          <cell r="F61" t="str">
            <v>GENERAL</v>
          </cell>
          <cell r="G61" t="str">
            <v>WASTE FACILITIES</v>
          </cell>
          <cell r="H61" t="str">
            <v>Tony Byers</v>
          </cell>
        </row>
        <row r="62">
          <cell r="A62" t="str">
            <v>PLCAB</v>
          </cell>
          <cell r="B62" t="str">
            <v>Closed Landfill Sites</v>
          </cell>
          <cell r="C62" t="str">
            <v>N</v>
          </cell>
          <cell r="D62" t="str">
            <v>Closed Landfill Sites</v>
          </cell>
          <cell r="E62" t="str">
            <v>CLOSED LANDFILL SITES</v>
          </cell>
          <cell r="F62" t="str">
            <v>GENERAL</v>
          </cell>
          <cell r="G62" t="str">
            <v>BILL BRAIDFORD</v>
          </cell>
          <cell r="H62" t="str">
            <v>Tony Byers</v>
          </cell>
        </row>
        <row r="63">
          <cell r="A63" t="str">
            <v>PLCCA</v>
          </cell>
          <cell r="B63" t="str">
            <v>Closed Landfill Sites</v>
          </cell>
          <cell r="C63" t="str">
            <v>N</v>
          </cell>
          <cell r="D63" t="str">
            <v>Closed Landfill Sites</v>
          </cell>
          <cell r="E63" t="str">
            <v>CLOSED LANDFILL SITES</v>
          </cell>
          <cell r="F63" t="str">
            <v>FOUL LANE</v>
          </cell>
          <cell r="G63" t="str">
            <v>GENERAL</v>
          </cell>
          <cell r="H63" t="str">
            <v>Tony Byers</v>
          </cell>
        </row>
        <row r="64">
          <cell r="A64" t="str">
            <v>PLCDA</v>
          </cell>
          <cell r="B64" t="str">
            <v>Closed Landfill Sites</v>
          </cell>
          <cell r="C64" t="str">
            <v>N</v>
          </cell>
          <cell r="D64" t="str">
            <v>Closed Landfill Sites</v>
          </cell>
          <cell r="E64" t="str">
            <v>CLOSED LANDFILL SITES</v>
          </cell>
          <cell r="F64" t="str">
            <v>RED QUARRY</v>
          </cell>
          <cell r="G64" t="str">
            <v>GENERAL</v>
          </cell>
          <cell r="H64" t="str">
            <v>Tony Byers</v>
          </cell>
        </row>
        <row r="65">
          <cell r="A65" t="str">
            <v>PLCEA</v>
          </cell>
          <cell r="B65" t="str">
            <v>Closed Landfill Sites</v>
          </cell>
          <cell r="C65" t="str">
            <v>N</v>
          </cell>
          <cell r="D65" t="str">
            <v>Closed Landfill Sites</v>
          </cell>
          <cell r="E65" t="str">
            <v>CLOSED LANDFILL SITES</v>
          </cell>
          <cell r="F65" t="str">
            <v>ROUGHDALES</v>
          </cell>
          <cell r="G65" t="str">
            <v>GENERAL</v>
          </cell>
          <cell r="H65" t="str">
            <v>Tony Byers</v>
          </cell>
        </row>
        <row r="66">
          <cell r="A66" t="str">
            <v>PLCFA</v>
          </cell>
          <cell r="B66" t="str">
            <v>Closed Landfill Sites</v>
          </cell>
          <cell r="C66" t="str">
            <v>N</v>
          </cell>
          <cell r="D66" t="str">
            <v>Closed Landfill Sites</v>
          </cell>
          <cell r="E66" t="str">
            <v>CLOSED LANDFILL SITES</v>
          </cell>
          <cell r="F66" t="str">
            <v>SEFTON MEADOWS 3</v>
          </cell>
          <cell r="G66" t="str">
            <v>GENERAL</v>
          </cell>
          <cell r="H66" t="str">
            <v>Tony Byers</v>
          </cell>
        </row>
        <row r="67">
          <cell r="A67" t="str">
            <v>PLCGA</v>
          </cell>
          <cell r="B67" t="str">
            <v>Closed Landfill Sites</v>
          </cell>
          <cell r="C67" t="str">
            <v>N</v>
          </cell>
          <cell r="D67" t="str">
            <v>Closed Landfill Sites</v>
          </cell>
          <cell r="E67" t="str">
            <v>CLOSED LANDFILL SITES</v>
          </cell>
          <cell r="F67" t="str">
            <v>SEFTON MEADOWS 2</v>
          </cell>
          <cell r="G67" t="str">
            <v>GENERAL</v>
          </cell>
          <cell r="H67" t="str">
            <v>Tony Byers</v>
          </cell>
        </row>
        <row r="68">
          <cell r="A68" t="str">
            <v>PLCGB</v>
          </cell>
          <cell r="B68" t="str">
            <v>Closed Landfill Sites</v>
          </cell>
          <cell r="C68" t="str">
            <v>N</v>
          </cell>
          <cell r="D68" t="str">
            <v>Closed Landfill Sites</v>
          </cell>
          <cell r="H68" t="str">
            <v>Tony Byers</v>
          </cell>
        </row>
        <row r="69">
          <cell r="A69" t="str">
            <v>PLCHA</v>
          </cell>
          <cell r="B69" t="str">
            <v>Closed Landfill Sites</v>
          </cell>
          <cell r="C69" t="str">
            <v>N</v>
          </cell>
          <cell r="D69" t="str">
            <v>Closed Landfill Sites</v>
          </cell>
          <cell r="E69" t="str">
            <v>CLOSED LANDFILL SITES</v>
          </cell>
          <cell r="F69" t="str">
            <v>SEFTON MEADOWS GENERAL</v>
          </cell>
          <cell r="G69" t="str">
            <v>GENERAL</v>
          </cell>
          <cell r="H69" t="str">
            <v>Tony Byers</v>
          </cell>
        </row>
        <row r="70">
          <cell r="A70" t="str">
            <v>PMBAA</v>
          </cell>
          <cell r="B70" t="str">
            <v>Communications</v>
          </cell>
          <cell r="C70" t="str">
            <v>N</v>
          </cell>
          <cell r="D70" t="str">
            <v>Establishment</v>
          </cell>
          <cell r="E70" t="str">
            <v>JOINT COMMUNICATIONS STRATEGY</v>
          </cell>
          <cell r="F70" t="str">
            <v>GENERAL</v>
          </cell>
          <cell r="G70" t="str">
            <v>GENERAL</v>
          </cell>
          <cell r="H70" t="str">
            <v>Paula Pocock</v>
          </cell>
        </row>
        <row r="71">
          <cell r="A71" t="str">
            <v>PMDAA</v>
          </cell>
          <cell r="B71" t="str">
            <v>JMWMS</v>
          </cell>
          <cell r="C71" t="str">
            <v>N</v>
          </cell>
          <cell r="D71" t="str">
            <v>Education and Awareness</v>
          </cell>
          <cell r="E71" t="str">
            <v>EDUCATION AND AWARENESS</v>
          </cell>
          <cell r="F71" t="str">
            <v>GENERAL</v>
          </cell>
          <cell r="G71" t="str">
            <v>EDUCATION &amp; AWARENESS</v>
          </cell>
          <cell r="H71" t="str">
            <v>Stuart Donaldson</v>
          </cell>
        </row>
        <row r="72">
          <cell r="A72" t="str">
            <v>PMDAB</v>
          </cell>
          <cell r="B72" t="str">
            <v>JMWMS</v>
          </cell>
          <cell r="C72" t="str">
            <v>N</v>
          </cell>
          <cell r="D72" t="str">
            <v>Apprenticeship Support - Sefton</v>
          </cell>
          <cell r="E72" t="str">
            <v>APPRENTICESHIPS</v>
          </cell>
          <cell r="F72" t="str">
            <v>GENERAL</v>
          </cell>
          <cell r="G72" t="str">
            <v>EDUCATION &amp; AWARENESS</v>
          </cell>
          <cell r="H72" t="str">
            <v>Stuart Donaldson</v>
          </cell>
        </row>
        <row r="73">
          <cell r="A73" t="str">
            <v>PMDAE</v>
          </cell>
          <cell r="B73" t="str">
            <v>JMWMS</v>
          </cell>
          <cell r="C73" t="str">
            <v>N</v>
          </cell>
          <cell r="D73" t="str">
            <v>Apprenticeship Support - Sefton</v>
          </cell>
          <cell r="E73" t="str">
            <v>APPRENTICESHIPS</v>
          </cell>
          <cell r="F73" t="str">
            <v>GEN</v>
          </cell>
          <cell r="G73" t="str">
            <v>EDUCATION &amp; AWARENESS</v>
          </cell>
          <cell r="H73" t="str">
            <v>Stuart Donaldson</v>
          </cell>
        </row>
        <row r="74">
          <cell r="A74" t="str">
            <v>PMDAF</v>
          </cell>
          <cell r="B74" t="str">
            <v>JMWMS</v>
          </cell>
          <cell r="C74" t="str">
            <v>N</v>
          </cell>
          <cell r="D74" t="str">
            <v>Apprenticeship Support - Liverpool</v>
          </cell>
          <cell r="E74" t="str">
            <v>APPRENTICESHIPS</v>
          </cell>
          <cell r="F74" t="str">
            <v>GENERAL</v>
          </cell>
          <cell r="G74" t="str">
            <v>EDUCATION &amp; AWARENESS</v>
          </cell>
          <cell r="H74" t="str">
            <v>Stuart Donaldson</v>
          </cell>
        </row>
        <row r="75">
          <cell r="A75" t="str">
            <v>PMDAG</v>
          </cell>
          <cell r="B75" t="str">
            <v>JMWMS</v>
          </cell>
          <cell r="C75" t="str">
            <v>N</v>
          </cell>
          <cell r="D75" t="str">
            <v>Apprenticeship Support - Knowsley</v>
          </cell>
          <cell r="E75" t="str">
            <v>APPRENTICESHIPS</v>
          </cell>
          <cell r="F75" t="str">
            <v>GENERAL</v>
          </cell>
          <cell r="G75" t="str">
            <v>EDUCATION &amp; AWARENESS</v>
          </cell>
          <cell r="H75" t="str">
            <v>Stuart Donaldson</v>
          </cell>
        </row>
        <row r="76">
          <cell r="A76" t="str">
            <v>PMEAA</v>
          </cell>
          <cell r="B76" t="str">
            <v>JMWMS</v>
          </cell>
          <cell r="C76" t="str">
            <v>N</v>
          </cell>
          <cell r="D76" t="str">
            <v>Community Fund</v>
          </cell>
          <cell r="E76" t="str">
            <v>Bulky Bobs Fresh Start</v>
          </cell>
          <cell r="F76" t="str">
            <v>GENERAL</v>
          </cell>
          <cell r="G76" t="str">
            <v>GENERAL</v>
          </cell>
          <cell r="H76" t="str">
            <v>Paula Pocock</v>
          </cell>
        </row>
        <row r="77">
          <cell r="A77" t="str">
            <v>PMEAB</v>
          </cell>
          <cell r="B77" t="str">
            <v>JMWMS</v>
          </cell>
          <cell r="C77" t="str">
            <v>N</v>
          </cell>
          <cell r="D77" t="str">
            <v>Community Fund</v>
          </cell>
          <cell r="E77" t="str">
            <v>Magenta Living</v>
          </cell>
          <cell r="F77" t="str">
            <v>GENERAL</v>
          </cell>
          <cell r="G77" t="str">
            <v>GENERAL</v>
          </cell>
          <cell r="H77" t="str">
            <v>Paula Pocock</v>
          </cell>
        </row>
        <row r="78">
          <cell r="A78" t="str">
            <v>PMEAC</v>
          </cell>
          <cell r="B78" t="str">
            <v>JMWMS</v>
          </cell>
          <cell r="C78" t="str">
            <v>N</v>
          </cell>
          <cell r="D78" t="str">
            <v>Community Fund</v>
          </cell>
          <cell r="E78" t="str">
            <v>Tomorrow's Women</v>
          </cell>
          <cell r="F78" t="str">
            <v>GENERAL</v>
          </cell>
          <cell r="G78" t="str">
            <v>GENERAL</v>
          </cell>
          <cell r="H78" t="str">
            <v>Paula Pocock</v>
          </cell>
        </row>
        <row r="79">
          <cell r="A79" t="str">
            <v>PMEAD</v>
          </cell>
          <cell r="B79" t="str">
            <v>JMWMS</v>
          </cell>
          <cell r="C79" t="str">
            <v>N</v>
          </cell>
          <cell r="D79" t="str">
            <v>Community Fund</v>
          </cell>
          <cell r="E79" t="str">
            <v>Runcorn Regenerate</v>
          </cell>
          <cell r="F79" t="str">
            <v>GENERAL</v>
          </cell>
          <cell r="G79" t="str">
            <v>GENERAL</v>
          </cell>
          <cell r="H79" t="str">
            <v>Paula Pocock</v>
          </cell>
        </row>
        <row r="80">
          <cell r="A80" t="str">
            <v>PMEAE</v>
          </cell>
          <cell r="B80" t="str">
            <v>JMWMS</v>
          </cell>
          <cell r="C80" t="str">
            <v>N</v>
          </cell>
          <cell r="D80" t="str">
            <v>Community Fund</v>
          </cell>
          <cell r="E80" t="str">
            <v>Teaching Liverpool to Cook</v>
          </cell>
          <cell r="F80" t="str">
            <v>GENERAL</v>
          </cell>
          <cell r="G80" t="str">
            <v>GENERAL</v>
          </cell>
          <cell r="H80" t="str">
            <v>Paula Pocock</v>
          </cell>
        </row>
        <row r="81">
          <cell r="A81" t="str">
            <v>PMEAF</v>
          </cell>
          <cell r="B81" t="str">
            <v>JMWMS</v>
          </cell>
          <cell r="C81" t="str">
            <v>N</v>
          </cell>
          <cell r="D81" t="str">
            <v>Community Fund</v>
          </cell>
          <cell r="E81" t="str">
            <v>Baby Swap Shop</v>
          </cell>
          <cell r="F81" t="str">
            <v>GENERAL</v>
          </cell>
          <cell r="G81" t="str">
            <v>GENERAL</v>
          </cell>
          <cell r="H81" t="str">
            <v>Paula Pocock</v>
          </cell>
        </row>
        <row r="82">
          <cell r="A82" t="str">
            <v>PMEAG</v>
          </cell>
          <cell r="B82" t="str">
            <v>JMWMS</v>
          </cell>
          <cell r="C82" t="str">
            <v>N</v>
          </cell>
          <cell r="D82" t="str">
            <v>Community Fund</v>
          </cell>
          <cell r="E82" t="str">
            <v>Mersey Waste Munchers</v>
          </cell>
          <cell r="F82" t="str">
            <v>GENERAL</v>
          </cell>
          <cell r="G82" t="str">
            <v>GENERAL</v>
          </cell>
          <cell r="H82" t="str">
            <v>Paula Pocock</v>
          </cell>
        </row>
        <row r="83">
          <cell r="A83" t="str">
            <v>PMEAH</v>
          </cell>
          <cell r="B83" t="str">
            <v>JMWMS</v>
          </cell>
          <cell r="C83" t="str">
            <v>N</v>
          </cell>
          <cell r="D83" t="str">
            <v>Community Fund</v>
          </cell>
          <cell r="E83" t="str">
            <v>FUSS</v>
          </cell>
          <cell r="F83" t="str">
            <v>GENERAL</v>
          </cell>
          <cell r="G83" t="str">
            <v>GENERAL</v>
          </cell>
          <cell r="H83" t="str">
            <v>Paula Pocock</v>
          </cell>
        </row>
        <row r="84">
          <cell r="A84" t="str">
            <v>PMEAI</v>
          </cell>
          <cell r="B84" t="str">
            <v>JMWMS</v>
          </cell>
          <cell r="C84" t="str">
            <v>N</v>
          </cell>
          <cell r="D84" t="str">
            <v>Community Fund</v>
          </cell>
          <cell r="E84" t="str">
            <v>Project UP</v>
          </cell>
          <cell r="F84" t="str">
            <v>GENERAL</v>
          </cell>
          <cell r="G84" t="str">
            <v>GENERAL</v>
          </cell>
          <cell r="H84" t="str">
            <v>Paula Pocock</v>
          </cell>
        </row>
        <row r="85">
          <cell r="A85" t="str">
            <v>PMEAJ</v>
          </cell>
          <cell r="B85" t="str">
            <v>JMWMS</v>
          </cell>
          <cell r="C85" t="str">
            <v>N</v>
          </cell>
          <cell r="D85" t="str">
            <v>Community Fund</v>
          </cell>
          <cell r="E85" t="str">
            <v>Wirral Community Meals</v>
          </cell>
          <cell r="F85" t="str">
            <v>GENERAL</v>
          </cell>
          <cell r="G85" t="str">
            <v>GENERAL</v>
          </cell>
          <cell r="H85" t="str">
            <v>Paula Pocock</v>
          </cell>
        </row>
        <row r="86">
          <cell r="A86" t="str">
            <v>PMEAK</v>
          </cell>
          <cell r="B86" t="str">
            <v>JMWMS</v>
          </cell>
          <cell r="C86" t="str">
            <v>N</v>
          </cell>
          <cell r="D86" t="str">
            <v>Community Fund</v>
          </cell>
          <cell r="E86" t="str">
            <v>Making L1578 Greener</v>
          </cell>
          <cell r="F86" t="str">
            <v>GENERAL</v>
          </cell>
          <cell r="G86" t="str">
            <v>GENERAL</v>
          </cell>
          <cell r="H86" t="str">
            <v>Paula Pocock</v>
          </cell>
        </row>
        <row r="87">
          <cell r="A87" t="str">
            <v>PMEAL</v>
          </cell>
          <cell r="B87" t="str">
            <v>JMWMS</v>
          </cell>
          <cell r="C87" t="str">
            <v>N</v>
          </cell>
          <cell r="D87" t="str">
            <v>Community Fund</v>
          </cell>
          <cell r="E87" t="str">
            <v>Community Garden</v>
          </cell>
          <cell r="F87" t="str">
            <v>GENERAL</v>
          </cell>
          <cell r="G87" t="str">
            <v>GENERAL</v>
          </cell>
          <cell r="H87" t="str">
            <v>Paula Pocock</v>
          </cell>
        </row>
        <row r="88">
          <cell r="A88" t="str">
            <v>PMEAM</v>
          </cell>
          <cell r="B88" t="str">
            <v>JMWMS</v>
          </cell>
          <cell r="C88" t="str">
            <v>N</v>
          </cell>
          <cell r="D88" t="str">
            <v>Community Fund</v>
          </cell>
          <cell r="E88" t="str">
            <v>Larkin's Farm</v>
          </cell>
          <cell r="F88" t="str">
            <v>GENERAL</v>
          </cell>
          <cell r="G88" t="str">
            <v>GENERAL</v>
          </cell>
          <cell r="H88" t="str">
            <v>Paula Pocock</v>
          </cell>
        </row>
        <row r="89">
          <cell r="A89" t="str">
            <v>PMEAN</v>
          </cell>
          <cell r="B89" t="str">
            <v>JMWMS</v>
          </cell>
          <cell r="C89" t="str">
            <v>N</v>
          </cell>
          <cell r="D89" t="str">
            <v>Community Fund</v>
          </cell>
          <cell r="E89" t="str">
            <v>The Sewing Café</v>
          </cell>
          <cell r="F89" t="str">
            <v>GENERAL</v>
          </cell>
          <cell r="G89" t="str">
            <v>GENERAL</v>
          </cell>
          <cell r="H89" t="str">
            <v>Paula Pocock</v>
          </cell>
        </row>
        <row r="90">
          <cell r="A90" t="str">
            <v>PMEAO</v>
          </cell>
          <cell r="B90" t="str">
            <v>JMWMS</v>
          </cell>
          <cell r="C90" t="str">
            <v>N</v>
          </cell>
          <cell r="D90" t="str">
            <v>Community Fund</v>
          </cell>
          <cell r="E90" t="str">
            <v>SWAP</v>
          </cell>
          <cell r="F90" t="str">
            <v>GENERAL</v>
          </cell>
          <cell r="G90" t="str">
            <v>GENERAL</v>
          </cell>
          <cell r="H90" t="str">
            <v>Paula Pocock</v>
          </cell>
        </row>
        <row r="91">
          <cell r="A91" t="str">
            <v>PMEAP</v>
          </cell>
          <cell r="B91" t="str">
            <v>JMWMS</v>
          </cell>
          <cell r="C91" t="str">
            <v>N</v>
          </cell>
          <cell r="D91" t="str">
            <v>Community Fund</v>
          </cell>
          <cell r="E91" t="str">
            <v>Educrate</v>
          </cell>
          <cell r="F91" t="str">
            <v>GENERAL</v>
          </cell>
          <cell r="G91" t="str">
            <v>GENERAL</v>
          </cell>
          <cell r="H91" t="str">
            <v>Paula Pocock</v>
          </cell>
        </row>
        <row r="92">
          <cell r="A92" t="str">
            <v>PMEAR</v>
          </cell>
          <cell r="B92" t="str">
            <v>JMWMS</v>
          </cell>
          <cell r="C92" t="str">
            <v>N</v>
          </cell>
          <cell r="D92" t="str">
            <v>Community Fund</v>
          </cell>
          <cell r="E92" t="str">
            <v>Wirral Change</v>
          </cell>
          <cell r="F92" t="str">
            <v>GENERAL</v>
          </cell>
          <cell r="G92" t="str">
            <v>GENERAL</v>
          </cell>
          <cell r="H92" t="str">
            <v>Paula Pocock</v>
          </cell>
        </row>
        <row r="93">
          <cell r="A93" t="str">
            <v>PMEAS</v>
          </cell>
          <cell r="B93" t="str">
            <v>JMWMS</v>
          </cell>
          <cell r="C93" t="str">
            <v>N</v>
          </cell>
          <cell r="D93" t="str">
            <v>Community Fund</v>
          </cell>
          <cell r="E93" t="str">
            <v>Merseycycle</v>
          </cell>
          <cell r="F93" t="str">
            <v>GENERAL</v>
          </cell>
          <cell r="G93" t="str">
            <v>GENERAL</v>
          </cell>
          <cell r="H93" t="str">
            <v>Paula Pocock</v>
          </cell>
        </row>
        <row r="94">
          <cell r="A94" t="str">
            <v>PMEAU</v>
          </cell>
          <cell r="B94" t="str">
            <v>JMWMS</v>
          </cell>
          <cell r="C94" t="str">
            <v>N</v>
          </cell>
          <cell r="D94" t="str">
            <v>Community Fund</v>
          </cell>
          <cell r="E94" t="str">
            <v>Emmaus Merseyside</v>
          </cell>
          <cell r="F94" t="str">
            <v>GENERAL</v>
          </cell>
          <cell r="G94" t="str">
            <v>GENERAL</v>
          </cell>
          <cell r="H94" t="str">
            <v>Paula Pocock</v>
          </cell>
        </row>
        <row r="95">
          <cell r="A95" t="str">
            <v>PMEAX</v>
          </cell>
          <cell r="B95" t="str">
            <v>JMWMS</v>
          </cell>
          <cell r="C95" t="str">
            <v>N</v>
          </cell>
          <cell r="D95" t="str">
            <v>Community Fund</v>
          </cell>
          <cell r="E95" t="str">
            <v>Kensington Vision CIC</v>
          </cell>
          <cell r="F95" t="str">
            <v>GENERAL</v>
          </cell>
          <cell r="G95" t="str">
            <v>GENERAL</v>
          </cell>
          <cell r="H95" t="str">
            <v>Paula Pocock</v>
          </cell>
        </row>
        <row r="96">
          <cell r="A96" t="str">
            <v>PMEAY</v>
          </cell>
          <cell r="B96" t="str">
            <v>JMWMS</v>
          </cell>
          <cell r="C96" t="str">
            <v>N</v>
          </cell>
          <cell r="D96" t="str">
            <v>Community Fund</v>
          </cell>
          <cell r="E96" t="str">
            <v>Legh Vale Primary School</v>
          </cell>
          <cell r="F96" t="str">
            <v>GENERAL</v>
          </cell>
          <cell r="G96" t="str">
            <v>GENERAL</v>
          </cell>
          <cell r="H96" t="str">
            <v>Paula Pocock</v>
          </cell>
        </row>
        <row r="97">
          <cell r="A97" t="str">
            <v>PMEAZ</v>
          </cell>
          <cell r="B97" t="str">
            <v>JMWMS</v>
          </cell>
          <cell r="C97" t="str">
            <v>N</v>
          </cell>
          <cell r="D97" t="str">
            <v>Community Fund</v>
          </cell>
          <cell r="E97" t="str">
            <v>Fire Support Network</v>
          </cell>
          <cell r="F97" t="str">
            <v>GENERAL</v>
          </cell>
          <cell r="G97" t="str">
            <v>GENERAL</v>
          </cell>
          <cell r="H97" t="str">
            <v>Paula Pocock</v>
          </cell>
        </row>
        <row r="98">
          <cell r="A98" t="str">
            <v>PMFAA</v>
          </cell>
          <cell r="B98" t="str">
            <v>JMWMS</v>
          </cell>
          <cell r="C98" t="str">
            <v>N</v>
          </cell>
          <cell r="D98" t="str">
            <v>Joint Municipal Waste Strategy</v>
          </cell>
          <cell r="E98" t="str">
            <v>STAKEHOLDER ENGAGEMENT DEV.</v>
          </cell>
          <cell r="F98" t="str">
            <v>GENERAL</v>
          </cell>
          <cell r="G98" t="str">
            <v>GENERAL</v>
          </cell>
          <cell r="H98" t="str">
            <v>Stuart Donaldson</v>
          </cell>
        </row>
        <row r="99">
          <cell r="A99" t="str">
            <v>PMGAA</v>
          </cell>
          <cell r="B99" t="str">
            <v>JMWMS</v>
          </cell>
          <cell r="C99" t="str">
            <v>N</v>
          </cell>
          <cell r="D99" t="str">
            <v>Joint Municipal Waste Strategy</v>
          </cell>
          <cell r="E99" t="str">
            <v>POLICY AND RESEARCH</v>
          </cell>
          <cell r="F99" t="str">
            <v>RESEARCH &amp; DEVELOPMENT</v>
          </cell>
          <cell r="G99" t="str">
            <v>GENERAL</v>
          </cell>
          <cell r="H99" t="str">
            <v>Stuart Donaldson</v>
          </cell>
        </row>
        <row r="100">
          <cell r="A100" t="str">
            <v>PMHAA</v>
          </cell>
          <cell r="B100" t="str">
            <v>JMWMS</v>
          </cell>
          <cell r="C100" t="str">
            <v>N</v>
          </cell>
          <cell r="D100" t="str">
            <v>Waste Prevention</v>
          </cell>
          <cell r="E100" t="str">
            <v>WASTE PREVENTION</v>
          </cell>
          <cell r="F100" t="str">
            <v>GENERAL</v>
          </cell>
          <cell r="G100" t="str">
            <v>GENERAL</v>
          </cell>
          <cell r="H100" t="str">
            <v>Paula Pocock</v>
          </cell>
        </row>
        <row r="101">
          <cell r="A101" t="str">
            <v>PMHAB</v>
          </cell>
          <cell r="B101" t="str">
            <v>JMWMS</v>
          </cell>
          <cell r="C101" t="str">
            <v>N</v>
          </cell>
          <cell r="D101" t="str">
            <v>Waste Prevention</v>
          </cell>
          <cell r="E101" t="str">
            <v>WASTE PREVENTION - EDUCATION</v>
          </cell>
          <cell r="F101" t="str">
            <v>GENERAL</v>
          </cell>
          <cell r="G101" t="str">
            <v>GENERAL</v>
          </cell>
          <cell r="H101" t="str">
            <v>Paula Pocock</v>
          </cell>
        </row>
        <row r="102">
          <cell r="A102" t="str">
            <v>PMHAC</v>
          </cell>
          <cell r="B102" t="str">
            <v>JMWMS</v>
          </cell>
          <cell r="C102" t="str">
            <v>n</v>
          </cell>
          <cell r="D102" t="str">
            <v>Waste Prevention</v>
          </cell>
          <cell r="E102" t="str">
            <v>WASTE PREVENTION - HOME COMPOSTING</v>
          </cell>
          <cell r="F102" t="str">
            <v>GENERAL</v>
          </cell>
          <cell r="G102" t="str">
            <v>GENERAL</v>
          </cell>
          <cell r="H102" t="str">
            <v>Paula Pocock</v>
          </cell>
        </row>
        <row r="103">
          <cell r="A103" t="str">
            <v>PMHAD</v>
          </cell>
          <cell r="B103" t="str">
            <v>JMWMS</v>
          </cell>
          <cell r="C103" t="str">
            <v>N</v>
          </cell>
          <cell r="D103" t="str">
            <v>Waste Prevention</v>
          </cell>
          <cell r="E103" t="str">
            <v>WASTE PREVENTION JUNK MAIL</v>
          </cell>
          <cell r="F103" t="str">
            <v>GENERAL</v>
          </cell>
          <cell r="G103" t="str">
            <v>GENERAL</v>
          </cell>
          <cell r="H103" t="str">
            <v>Paula Pocock</v>
          </cell>
        </row>
        <row r="104">
          <cell r="A104" t="str">
            <v>PMHAE</v>
          </cell>
          <cell r="B104" t="str">
            <v>JMWMS</v>
          </cell>
          <cell r="C104" t="str">
            <v>N</v>
          </cell>
          <cell r="D104" t="str">
            <v>Waste Prevention</v>
          </cell>
          <cell r="E104" t="str">
            <v xml:space="preserve">WASTE PREVENTION RESEARCH </v>
          </cell>
          <cell r="F104" t="str">
            <v>GENERAL</v>
          </cell>
          <cell r="G104" t="str">
            <v>GENERAL</v>
          </cell>
          <cell r="H104" t="str">
            <v>Paula Pocock</v>
          </cell>
        </row>
        <row r="105">
          <cell r="A105" t="str">
            <v>PMHAF</v>
          </cell>
          <cell r="B105" t="str">
            <v>JMWMS</v>
          </cell>
          <cell r="C105" t="str">
            <v>N</v>
          </cell>
          <cell r="D105" t="str">
            <v>Love Food Hate Waste Campaign</v>
          </cell>
          <cell r="E105" t="str">
            <v>LOVE FOOD HATE WASTE</v>
          </cell>
          <cell r="F105" t="str">
            <v>GENERAL</v>
          </cell>
          <cell r="G105" t="str">
            <v>GENERAL</v>
          </cell>
          <cell r="H105" t="str">
            <v>Paula Pocock</v>
          </cell>
        </row>
        <row r="106">
          <cell r="A106" t="str">
            <v>PMHAH</v>
          </cell>
          <cell r="B106" t="str">
            <v>JMWMS</v>
          </cell>
          <cell r="C106" t="str">
            <v>N</v>
          </cell>
          <cell r="D106" t="str">
            <v>Waste Prevention</v>
          </cell>
          <cell r="E106" t="str">
            <v>TEXTILES</v>
          </cell>
          <cell r="F106" t="str">
            <v>GENERAL</v>
          </cell>
          <cell r="G106" t="str">
            <v>GENERAL</v>
          </cell>
          <cell r="H106" t="str">
            <v>Paula Pocock</v>
          </cell>
        </row>
        <row r="107">
          <cell r="A107" t="str">
            <v>PMHAJ</v>
          </cell>
          <cell r="B107" t="str">
            <v>JMWMS</v>
          </cell>
          <cell r="C107" t="str">
            <v>N</v>
          </cell>
          <cell r="D107" t="str">
            <v>Waste Prevention</v>
          </cell>
          <cell r="E107" t="str">
            <v>WASTE PREVENTION PROJECTS</v>
          </cell>
          <cell r="F107" t="str">
            <v>GENERAL</v>
          </cell>
          <cell r="G107" t="str">
            <v>GENERAL</v>
          </cell>
          <cell r="H107" t="str">
            <v>Paula Pocock</v>
          </cell>
        </row>
        <row r="108">
          <cell r="A108" t="str">
            <v>PMJAA</v>
          </cell>
          <cell r="B108" t="str">
            <v>JMWMS</v>
          </cell>
          <cell r="C108" t="str">
            <v>N</v>
          </cell>
          <cell r="D108" t="str">
            <v>Joint Municipal Waste Strategy</v>
          </cell>
          <cell r="E108" t="str">
            <v>STRATEGY UPDATE</v>
          </cell>
          <cell r="F108" t="str">
            <v>GENERAL</v>
          </cell>
          <cell r="G108" t="str">
            <v>GENERAL</v>
          </cell>
          <cell r="H108" t="str">
            <v>Stuart Donaldson</v>
          </cell>
        </row>
        <row r="109">
          <cell r="A109" t="str">
            <v>PMKAA</v>
          </cell>
          <cell r="B109" t="str">
            <v>JMWMS</v>
          </cell>
          <cell r="C109" t="str">
            <v>N</v>
          </cell>
          <cell r="D109" t="str">
            <v>Joint Municipal Waste Strategy</v>
          </cell>
          <cell r="E109" t="str">
            <v>SUSTAINABLE DEVELOPMENT</v>
          </cell>
          <cell r="F109" t="str">
            <v>GENERAL</v>
          </cell>
          <cell r="G109" t="str">
            <v>GENERAL</v>
          </cell>
          <cell r="H109" t="str">
            <v>Stuart Donaldson</v>
          </cell>
        </row>
        <row r="110">
          <cell r="A110" t="str">
            <v>PMLAA</v>
          </cell>
          <cell r="B110" t="str">
            <v>JMWMS</v>
          </cell>
          <cell r="C110" t="str">
            <v>N</v>
          </cell>
          <cell r="D110" t="str">
            <v>Joint Municipal Waste Strategy</v>
          </cell>
          <cell r="E110" t="str">
            <v>PARTNERSHIP DEVELOPMENT</v>
          </cell>
          <cell r="F110" t="str">
            <v>GENERAL</v>
          </cell>
          <cell r="G110" t="str">
            <v>GENERAL</v>
          </cell>
          <cell r="H110" t="str">
            <v>Stuart Donaldson</v>
          </cell>
        </row>
        <row r="111">
          <cell r="A111" t="str">
            <v>PMMAA</v>
          </cell>
          <cell r="B111" t="str">
            <v>JMWMS</v>
          </cell>
          <cell r="C111" t="str">
            <v>N</v>
          </cell>
          <cell r="D111" t="str">
            <v>Joint Municipal Waste Strategy</v>
          </cell>
          <cell r="E111" t="str">
            <v>Strategy European Funding (General)</v>
          </cell>
          <cell r="F111" t="str">
            <v>GENERAL</v>
          </cell>
          <cell r="G111" t="str">
            <v>GENERAL</v>
          </cell>
          <cell r="H111" t="str">
            <v>Stuart Donaldson</v>
          </cell>
        </row>
        <row r="112">
          <cell r="A112" t="str">
            <v>PMMAB</v>
          </cell>
          <cell r="B112" t="str">
            <v>JMWMS</v>
          </cell>
          <cell r="C112" t="str">
            <v>N</v>
          </cell>
          <cell r="D112" t="str">
            <v>Joint Municipal Waste Strategy</v>
          </cell>
          <cell r="E112" t="str">
            <v>WasteCoSmart</v>
          </cell>
          <cell r="F112" t="str">
            <v>GENERAL</v>
          </cell>
          <cell r="G112" t="str">
            <v>GENERAL</v>
          </cell>
          <cell r="H112" t="str">
            <v>Stuart Donaldson</v>
          </cell>
        </row>
        <row r="113">
          <cell r="A113" t="str">
            <v>PMNAB</v>
          </cell>
          <cell r="B113" t="str">
            <v>JMWMS</v>
          </cell>
          <cell r="C113" t="str">
            <v>N</v>
          </cell>
          <cell r="D113" t="str">
            <v>Re-use Scheme</v>
          </cell>
          <cell r="E113" t="str">
            <v>Re-use Projects</v>
          </cell>
          <cell r="F113" t="str">
            <v>GENERAL</v>
          </cell>
          <cell r="G113" t="str">
            <v>GENERAL</v>
          </cell>
          <cell r="H113" t="str">
            <v>Stuart Donaldson</v>
          </cell>
        </row>
        <row r="114">
          <cell r="A114" t="str">
            <v>PNAAA</v>
          </cell>
          <cell r="B114" t="str">
            <v>JMWMS</v>
          </cell>
          <cell r="C114" t="str">
            <v>N</v>
          </cell>
          <cell r="D114" t="str">
            <v>Joint Municipal Waste Strategy</v>
          </cell>
          <cell r="E114" t="str">
            <v>ENVIROLINK</v>
          </cell>
          <cell r="F114" t="str">
            <v>GENERAL</v>
          </cell>
          <cell r="G114" t="str">
            <v>GENERAL</v>
          </cell>
          <cell r="H114" t="str">
            <v>Stuart Donaldson</v>
          </cell>
        </row>
        <row r="115">
          <cell r="A115" t="str">
            <v>PPAAA</v>
          </cell>
          <cell r="B115" t="str">
            <v>WD Contracts</v>
          </cell>
          <cell r="C115" t="str">
            <v>N</v>
          </cell>
          <cell r="D115" t="str">
            <v>Waste Contracts</v>
          </cell>
          <cell r="E115" t="str">
            <v>MWDA</v>
          </cell>
          <cell r="F115" t="str">
            <v>SERVICE FEE</v>
          </cell>
          <cell r="G115" t="str">
            <v>GENERAL</v>
          </cell>
          <cell r="H115" t="str">
            <v>Gary Taylor</v>
          </cell>
        </row>
        <row r="116">
          <cell r="A116" t="str">
            <v>PPABA</v>
          </cell>
          <cell r="B116" t="str">
            <v>WD Contracts</v>
          </cell>
          <cell r="C116" t="str">
            <v>N</v>
          </cell>
          <cell r="D116" t="str">
            <v>Waste Contracts</v>
          </cell>
          <cell r="E116" t="str">
            <v>MWDA</v>
          </cell>
          <cell r="F116" t="str">
            <v>TONNAGE PAYMENTS</v>
          </cell>
          <cell r="G116" t="str">
            <v>GENERAL</v>
          </cell>
          <cell r="H116" t="str">
            <v>Gary Taylor</v>
          </cell>
        </row>
        <row r="117">
          <cell r="A117" t="str">
            <v>PPACA</v>
          </cell>
          <cell r="B117" t="str">
            <v>WD Contracts</v>
          </cell>
          <cell r="C117" t="str">
            <v>N</v>
          </cell>
          <cell r="D117" t="str">
            <v>Waste Contracts</v>
          </cell>
          <cell r="E117" t="str">
            <v>MWDA</v>
          </cell>
          <cell r="F117" t="str">
            <v>TONNAGE ADJUSTMENT PAYMENTS</v>
          </cell>
          <cell r="G117" t="str">
            <v>GENERAL</v>
          </cell>
          <cell r="H117" t="str">
            <v>Gary Taylor</v>
          </cell>
        </row>
        <row r="118">
          <cell r="A118" t="str">
            <v>PPADA</v>
          </cell>
          <cell r="B118" t="str">
            <v>WD Contracts</v>
          </cell>
          <cell r="C118" t="str">
            <v>N</v>
          </cell>
          <cell r="D118" t="str">
            <v>Waste Contracts</v>
          </cell>
          <cell r="E118" t="str">
            <v>MWDA</v>
          </cell>
          <cell r="F118" t="str">
            <v>KITCHEN WASTE TON PAYMENTS</v>
          </cell>
          <cell r="G118" t="str">
            <v>GENERAL</v>
          </cell>
          <cell r="H118" t="str">
            <v>Gary Taylor</v>
          </cell>
        </row>
        <row r="119">
          <cell r="A119" t="str">
            <v>PPAFA</v>
          </cell>
          <cell r="B119" t="str">
            <v>WD Contracts</v>
          </cell>
          <cell r="C119" t="str">
            <v>N</v>
          </cell>
          <cell r="D119" t="str">
            <v>Waste Contracts</v>
          </cell>
          <cell r="E119" t="str">
            <v>MWDA</v>
          </cell>
          <cell r="F119" t="str">
            <v>MONTHLY TRANSPORT PAYMENTS</v>
          </cell>
          <cell r="G119" t="str">
            <v>GENERAL</v>
          </cell>
          <cell r="H119" t="str">
            <v>Gary Taylor</v>
          </cell>
        </row>
        <row r="120">
          <cell r="A120" t="str">
            <v>PPAGA</v>
          </cell>
          <cell r="B120" t="str">
            <v>WD Contracts</v>
          </cell>
          <cell r="C120" t="str">
            <v>N</v>
          </cell>
          <cell r="D120" t="str">
            <v>Waste Contracts</v>
          </cell>
          <cell r="E120" t="str">
            <v>MWDA</v>
          </cell>
          <cell r="F120" t="str">
            <v>DAYWORK PAYMENTS</v>
          </cell>
          <cell r="G120" t="str">
            <v>GENERAL</v>
          </cell>
          <cell r="H120" t="str">
            <v>Gary Taylor</v>
          </cell>
        </row>
        <row r="121">
          <cell r="A121" t="str">
            <v>PPAIA</v>
          </cell>
          <cell r="B121" t="str">
            <v>WD Contracts</v>
          </cell>
          <cell r="C121" t="str">
            <v>N</v>
          </cell>
          <cell r="D121" t="str">
            <v>Waste Contracts</v>
          </cell>
          <cell r="E121" t="str">
            <v>MWDA</v>
          </cell>
          <cell r="F121" t="str">
            <v>PERFORMANCE ADJUSTMENTS</v>
          </cell>
          <cell r="G121" t="str">
            <v>GENERAL</v>
          </cell>
          <cell r="H121" t="str">
            <v>Gary Taylor</v>
          </cell>
        </row>
        <row r="122">
          <cell r="A122" t="str">
            <v>PPAJA</v>
          </cell>
          <cell r="B122" t="str">
            <v>WD Contracts</v>
          </cell>
          <cell r="C122" t="str">
            <v>N</v>
          </cell>
          <cell r="D122" t="str">
            <v>Waste Contracts</v>
          </cell>
          <cell r="E122" t="str">
            <v>MWDA</v>
          </cell>
          <cell r="F122" t="str">
            <v>INCOME</v>
          </cell>
          <cell r="G122" t="str">
            <v>GENERAL</v>
          </cell>
          <cell r="H122" t="str">
            <v>Gary Taylor</v>
          </cell>
        </row>
        <row r="123">
          <cell r="A123" t="str">
            <v>PPAKA</v>
          </cell>
          <cell r="B123" t="str">
            <v>WD Contracts</v>
          </cell>
          <cell r="C123" t="str">
            <v>N</v>
          </cell>
          <cell r="D123" t="str">
            <v>Waste Contracts</v>
          </cell>
          <cell r="E123" t="str">
            <v>MWDA</v>
          </cell>
          <cell r="F123" t="str">
            <v>MONTHLY ADJUSTMENTS</v>
          </cell>
          <cell r="G123" t="str">
            <v>GENERAL</v>
          </cell>
          <cell r="H123" t="str">
            <v>Gary Taylor</v>
          </cell>
        </row>
        <row r="124">
          <cell r="A124" t="str">
            <v>PPBAA</v>
          </cell>
          <cell r="B124" t="str">
            <v>WD Contracts</v>
          </cell>
          <cell r="C124" t="str">
            <v>N</v>
          </cell>
          <cell r="D124" t="str">
            <v>Waste Contracts</v>
          </cell>
          <cell r="E124" t="str">
            <v>HALTON</v>
          </cell>
          <cell r="F124" t="str">
            <v>SERVICE FEE</v>
          </cell>
          <cell r="G124" t="str">
            <v>GENERAL</v>
          </cell>
          <cell r="H124" t="str">
            <v>Gary Taylor</v>
          </cell>
        </row>
        <row r="125">
          <cell r="A125" t="str">
            <v>PPBBA</v>
          </cell>
          <cell r="B125" t="str">
            <v>WD Contracts</v>
          </cell>
          <cell r="C125" t="str">
            <v>N</v>
          </cell>
          <cell r="D125" t="str">
            <v>Waste Contracts</v>
          </cell>
          <cell r="E125" t="str">
            <v>HALTON</v>
          </cell>
          <cell r="F125" t="str">
            <v>TONNAGE PAYMENTS</v>
          </cell>
          <cell r="G125" t="str">
            <v>GENERAL</v>
          </cell>
          <cell r="H125" t="str">
            <v>Gary Taylor</v>
          </cell>
        </row>
        <row r="126">
          <cell r="A126" t="str">
            <v>PPBFA</v>
          </cell>
          <cell r="B126" t="str">
            <v>WD Contracts</v>
          </cell>
          <cell r="C126" t="str">
            <v>N</v>
          </cell>
          <cell r="D126" t="str">
            <v>Waste Contracts</v>
          </cell>
          <cell r="E126" t="str">
            <v>HALTON</v>
          </cell>
          <cell r="F126" t="str">
            <v>MONTHLY TRANSPORT PAYMENTS</v>
          </cell>
          <cell r="G126" t="str">
            <v>GENERAL</v>
          </cell>
          <cell r="H126" t="str">
            <v>Gary Taylor</v>
          </cell>
        </row>
        <row r="127">
          <cell r="A127" t="str">
            <v>PPBJA</v>
          </cell>
          <cell r="B127" t="str">
            <v>WD Contracts</v>
          </cell>
          <cell r="C127" t="str">
            <v>N</v>
          </cell>
          <cell r="D127" t="str">
            <v>Waste Contracts</v>
          </cell>
          <cell r="E127" t="str">
            <v>HALTON</v>
          </cell>
          <cell r="F127" t="str">
            <v>INCOME</v>
          </cell>
          <cell r="G127" t="str">
            <v>GENERAL</v>
          </cell>
          <cell r="H127" t="str">
            <v>Gary Taylor</v>
          </cell>
        </row>
        <row r="128">
          <cell r="A128" t="str">
            <v>PPCAA</v>
          </cell>
          <cell r="B128" t="str">
            <v>WD Contracts</v>
          </cell>
          <cell r="C128" t="str">
            <v>N</v>
          </cell>
          <cell r="D128" t="str">
            <v>Waste Contracts</v>
          </cell>
          <cell r="E128" t="str">
            <v>WMRC GENERAL</v>
          </cell>
          <cell r="F128" t="str">
            <v>WMRC</v>
          </cell>
          <cell r="G128" t="str">
            <v>GENERAL</v>
          </cell>
          <cell r="H128" t="str">
            <v>Gary Taylor</v>
          </cell>
        </row>
        <row r="129">
          <cell r="A129" t="str">
            <v>PPHAA</v>
          </cell>
          <cell r="B129" t="str">
            <v>WD Contracts</v>
          </cell>
          <cell r="C129" t="str">
            <v>N</v>
          </cell>
          <cell r="D129" t="str">
            <v>Waste Contracts</v>
          </cell>
          <cell r="E129" t="str">
            <v>WMRC GENERAL</v>
          </cell>
          <cell r="F129" t="str">
            <v>WMRC</v>
          </cell>
          <cell r="G129" t="str">
            <v>GENERAL</v>
          </cell>
          <cell r="H129" t="str">
            <v>Gary Taylor</v>
          </cell>
        </row>
        <row r="130">
          <cell r="A130" t="str">
            <v>PQIAA</v>
          </cell>
          <cell r="B130" t="str">
            <v>RRC</v>
          </cell>
          <cell r="C130" t="str">
            <v>N</v>
          </cell>
          <cell r="D130" t="str">
            <v>Interim Framework</v>
          </cell>
          <cell r="E130" t="str">
            <v>FCC</v>
          </cell>
          <cell r="F130" t="str">
            <v>GATE FEE</v>
          </cell>
          <cell r="G130" t="str">
            <v>GENERAL</v>
          </cell>
          <cell r="H130" t="str">
            <v>Gary Taylor</v>
          </cell>
        </row>
        <row r="131">
          <cell r="A131" t="str">
            <v>PQIAB</v>
          </cell>
          <cell r="B131" t="str">
            <v>RRC</v>
          </cell>
          <cell r="C131" t="str">
            <v>N</v>
          </cell>
          <cell r="D131" t="str">
            <v>Interim Framework</v>
          </cell>
          <cell r="E131" t="str">
            <v>FCC</v>
          </cell>
          <cell r="F131" t="str">
            <v>SHORTFALL PAYMENT</v>
          </cell>
          <cell r="G131" t="str">
            <v>GENERAL</v>
          </cell>
          <cell r="H131" t="str">
            <v>Gary Taylor</v>
          </cell>
        </row>
        <row r="132">
          <cell r="A132" t="str">
            <v>PQJAA</v>
          </cell>
          <cell r="B132" t="str">
            <v>WD Contracts</v>
          </cell>
          <cell r="C132" t="str">
            <v>N</v>
          </cell>
          <cell r="D132" t="str">
            <v>Waste Contracts</v>
          </cell>
          <cell r="E132" t="str">
            <v>GMWDA</v>
          </cell>
          <cell r="F132" t="str">
            <v>GATE FEE</v>
          </cell>
          <cell r="G132" t="str">
            <v>GENERAL</v>
          </cell>
          <cell r="H132" t="str">
            <v>Gary Taylor</v>
          </cell>
        </row>
        <row r="133">
          <cell r="A133" t="str">
            <v>PQKAA</v>
          </cell>
          <cell r="B133" t="str">
            <v>WD Contracts</v>
          </cell>
          <cell r="C133" t="str">
            <v>N</v>
          </cell>
          <cell r="D133" t="str">
            <v>Interim Framework</v>
          </cell>
          <cell r="E133" t="str">
            <v>VIRIDOR</v>
          </cell>
          <cell r="F133" t="str">
            <v>RRC</v>
          </cell>
          <cell r="G133" t="str">
            <v>GENERAL</v>
          </cell>
          <cell r="H133" t="str">
            <v>Gary Taylor</v>
          </cell>
        </row>
        <row r="134">
          <cell r="A134" t="str">
            <v>PRAAA</v>
          </cell>
          <cell r="B134" t="str">
            <v>WD Contracts</v>
          </cell>
          <cell r="C134" t="str">
            <v>N</v>
          </cell>
          <cell r="D134" t="str">
            <v>Waste Contracts</v>
          </cell>
          <cell r="E134" t="str">
            <v>MWHL LANDFILL</v>
          </cell>
          <cell r="F134" t="str">
            <v>LANDFILL GATE FEE</v>
          </cell>
          <cell r="G134" t="str">
            <v>GENERAL</v>
          </cell>
          <cell r="H134" t="str">
            <v>Gary Taylor</v>
          </cell>
        </row>
        <row r="135">
          <cell r="A135" t="str">
            <v>PRABA</v>
          </cell>
          <cell r="B135" t="str">
            <v>WD Contracts</v>
          </cell>
          <cell r="C135" t="str">
            <v>N</v>
          </cell>
          <cell r="D135" t="str">
            <v>Waste Contracts</v>
          </cell>
          <cell r="E135" t="str">
            <v>MWHL LANDFILL</v>
          </cell>
          <cell r="F135" t="str">
            <v>LANDFILL TAX</v>
          </cell>
          <cell r="G135" t="str">
            <v>GENERAL</v>
          </cell>
          <cell r="H135" t="str">
            <v>Gary Taylor</v>
          </cell>
        </row>
        <row r="136">
          <cell r="A136" t="str">
            <v>PRADA</v>
          </cell>
          <cell r="B136" t="str">
            <v>WD Contracts</v>
          </cell>
          <cell r="C136" t="str">
            <v>N</v>
          </cell>
          <cell r="D136" t="str">
            <v>Waste Contracts</v>
          </cell>
          <cell r="E136" t="str">
            <v>MWHL LANDFILL</v>
          </cell>
          <cell r="F136" t="str">
            <v>MWHL ADMIN</v>
          </cell>
          <cell r="G136" t="str">
            <v>GENERAL</v>
          </cell>
          <cell r="H136" t="str">
            <v>Gary Taylor</v>
          </cell>
        </row>
        <row r="137">
          <cell r="A137" t="str">
            <v>PRBAA</v>
          </cell>
          <cell r="B137" t="str">
            <v>WD Contracts</v>
          </cell>
          <cell r="C137" t="str">
            <v>N</v>
          </cell>
          <cell r="D137" t="str">
            <v>Waste Contracts</v>
          </cell>
          <cell r="E137" t="str">
            <v>TOP UP LANDFILL</v>
          </cell>
          <cell r="F137" t="str">
            <v>LANDFILL GATE FEE</v>
          </cell>
          <cell r="G137" t="str">
            <v>GENERAL</v>
          </cell>
          <cell r="H137" t="str">
            <v>Gary Taylor</v>
          </cell>
        </row>
        <row r="138">
          <cell r="A138" t="str">
            <v>PRBBA</v>
          </cell>
          <cell r="B138" t="str">
            <v>WD Contracts</v>
          </cell>
          <cell r="C138" t="str">
            <v>N</v>
          </cell>
          <cell r="D138" t="str">
            <v>Waste Contracts</v>
          </cell>
          <cell r="E138" t="str">
            <v>TOP UP LANDFILL</v>
          </cell>
          <cell r="F138" t="str">
            <v>LANDFILL TAX</v>
          </cell>
          <cell r="G138" t="str">
            <v>GENERAL</v>
          </cell>
          <cell r="H138" t="str">
            <v>Gary Taylor</v>
          </cell>
        </row>
        <row r="139">
          <cell r="A139" t="str">
            <v>PRCAA</v>
          </cell>
          <cell r="B139" t="str">
            <v>WD Contracts</v>
          </cell>
          <cell r="C139" t="str">
            <v>N</v>
          </cell>
          <cell r="D139" t="str">
            <v>Waste Contracts</v>
          </cell>
          <cell r="E139" t="str">
            <v>ASBESTOS LANDFILL</v>
          </cell>
          <cell r="F139" t="str">
            <v>LANDFILL GATE FEE</v>
          </cell>
          <cell r="G139" t="str">
            <v>GENERAL</v>
          </cell>
          <cell r="H139" t="str">
            <v>Gary Taylor</v>
          </cell>
        </row>
        <row r="140">
          <cell r="A140" t="str">
            <v>PRCBA</v>
          </cell>
          <cell r="B140" t="str">
            <v>WD Contracts</v>
          </cell>
          <cell r="C140" t="str">
            <v>N</v>
          </cell>
          <cell r="D140" t="str">
            <v>Waste Contracts</v>
          </cell>
          <cell r="E140" t="str">
            <v>ASBESTOS LANDFILL</v>
          </cell>
          <cell r="F140" t="str">
            <v>LANDFILL TAX</v>
          </cell>
          <cell r="G140" t="str">
            <v>GENERAL</v>
          </cell>
          <cell r="H140" t="str">
            <v>Gary Taylor</v>
          </cell>
        </row>
        <row r="141">
          <cell r="A141" t="str">
            <v>PSAAA</v>
          </cell>
          <cell r="B141" t="str">
            <v>Rents, Dep, Def Grant</v>
          </cell>
          <cell r="C141" t="str">
            <v>N</v>
          </cell>
          <cell r="D141" t="str">
            <v>Waste Facilities</v>
          </cell>
          <cell r="E141" t="str">
            <v>ORCHID - STRETTON WAY&lt;HUYTON</v>
          </cell>
          <cell r="F141" t="str">
            <v>GENERAL</v>
          </cell>
          <cell r="G141" t="str">
            <v>GENERAL</v>
          </cell>
          <cell r="H141" t="str">
            <v>Ian Stephenson</v>
          </cell>
        </row>
        <row r="142">
          <cell r="A142" t="str">
            <v>PTBAB</v>
          </cell>
          <cell r="B142" t="str">
            <v>Contract Procurement</v>
          </cell>
          <cell r="C142" t="str">
            <v>N</v>
          </cell>
          <cell r="D142" t="str">
            <v>Contract Procurement</v>
          </cell>
          <cell r="E142" t="str">
            <v>POST PRG</v>
          </cell>
          <cell r="F142" t="str">
            <v>LEGAL</v>
          </cell>
          <cell r="G142" t="str">
            <v>EXTERNAL</v>
          </cell>
          <cell r="H142" t="str">
            <v>Ian Stephenson</v>
          </cell>
        </row>
        <row r="143">
          <cell r="A143" t="str">
            <v>PTBBB</v>
          </cell>
          <cell r="B143" t="str">
            <v>Contract Procurement</v>
          </cell>
          <cell r="C143" t="str">
            <v>N</v>
          </cell>
          <cell r="D143" t="str">
            <v>Contract Procurement</v>
          </cell>
          <cell r="E143" t="str">
            <v>POST PRG</v>
          </cell>
          <cell r="F143" t="str">
            <v>FINANCIAL</v>
          </cell>
          <cell r="G143" t="str">
            <v>EXTERNAL</v>
          </cell>
          <cell r="H143" t="str">
            <v>Ian Stephenson</v>
          </cell>
        </row>
        <row r="144">
          <cell r="A144" t="str">
            <v>PTBCB</v>
          </cell>
          <cell r="B144" t="str">
            <v>Contract Procurement</v>
          </cell>
          <cell r="C144" t="str">
            <v>N</v>
          </cell>
          <cell r="D144" t="str">
            <v>Contract Procurement</v>
          </cell>
          <cell r="E144" t="str">
            <v>POST PRG</v>
          </cell>
          <cell r="F144" t="str">
            <v>TECHNICAL</v>
          </cell>
          <cell r="G144" t="str">
            <v>EXTERNAL</v>
          </cell>
          <cell r="H144" t="str">
            <v>Ian Stephenson</v>
          </cell>
        </row>
        <row r="145">
          <cell r="A145" t="str">
            <v>PTBEB</v>
          </cell>
          <cell r="B145" t="str">
            <v>Contract Procurement</v>
          </cell>
          <cell r="C145" t="str">
            <v>N</v>
          </cell>
          <cell r="D145" t="str">
            <v>Contract Procurement</v>
          </cell>
          <cell r="E145" t="str">
            <v>POST PRG</v>
          </cell>
          <cell r="F145" t="str">
            <v>PLANNING</v>
          </cell>
          <cell r="G145" t="str">
            <v>EXTERNAL</v>
          </cell>
          <cell r="H145" t="str">
            <v>Ian Stephenson</v>
          </cell>
        </row>
        <row r="146">
          <cell r="A146" t="str">
            <v>PTBFB</v>
          </cell>
          <cell r="B146" t="str">
            <v>Contract Procurement</v>
          </cell>
          <cell r="C146" t="str">
            <v>N</v>
          </cell>
          <cell r="D146" t="str">
            <v>Contract Procurement</v>
          </cell>
          <cell r="E146" t="str">
            <v>POST PRG</v>
          </cell>
          <cell r="F146" t="str">
            <v>INSURANCE</v>
          </cell>
          <cell r="G146" t="str">
            <v>EXTERNAL</v>
          </cell>
          <cell r="H146" t="str">
            <v>Ian Stephenson</v>
          </cell>
        </row>
        <row r="147">
          <cell r="A147" t="str">
            <v>PTBXB</v>
          </cell>
          <cell r="B147" t="str">
            <v>Contract Procurement</v>
          </cell>
          <cell r="C147" t="str">
            <v>n</v>
          </cell>
          <cell r="D147" t="str">
            <v>Contract Procurement</v>
          </cell>
          <cell r="E147" t="str">
            <v>RRC ADVISOR SERVICES COVANTA CLAIM</v>
          </cell>
          <cell r="G147" t="str">
            <v>EXTERNAL</v>
          </cell>
          <cell r="H147" t="str">
            <v>Ian Stephenson</v>
          </cell>
        </row>
        <row r="148">
          <cell r="A148" t="str">
            <v>PTBZB</v>
          </cell>
          <cell r="B148" t="str">
            <v>Contract Procurement</v>
          </cell>
          <cell r="C148" t="str">
            <v>N</v>
          </cell>
          <cell r="D148" t="str">
            <v>Contract Procurement</v>
          </cell>
          <cell r="E148" t="str">
            <v>POST PRG</v>
          </cell>
          <cell r="F148" t="str">
            <v>GENERAL</v>
          </cell>
          <cell r="G148" t="str">
            <v>EXTERNAL</v>
          </cell>
          <cell r="H148" t="str">
            <v>Ian Stephenson</v>
          </cell>
        </row>
        <row r="149">
          <cell r="A149" t="str">
            <v>PUAAA</v>
          </cell>
          <cell r="B149" t="str">
            <v>Landfill Allowances</v>
          </cell>
          <cell r="C149" t="str">
            <v>N</v>
          </cell>
          <cell r="D149" t="str">
            <v>Landfill Allowances</v>
          </cell>
          <cell r="E149" t="str">
            <v>GENERAL</v>
          </cell>
          <cell r="F149" t="str">
            <v>GENERAL</v>
          </cell>
          <cell r="G149" t="str">
            <v>GENERAL</v>
          </cell>
          <cell r="H149" t="str">
            <v>Paula Pocock</v>
          </cell>
        </row>
        <row r="150">
          <cell r="A150" t="str">
            <v>PVAAA</v>
          </cell>
          <cell r="B150" t="str">
            <v>WD Contracts</v>
          </cell>
          <cell r="C150" t="str">
            <v>N</v>
          </cell>
          <cell r="D150" t="str">
            <v>Waste Contracts</v>
          </cell>
          <cell r="E150" t="str">
            <v>MWDA PERMIT SCHEME</v>
          </cell>
          <cell r="F150" t="str">
            <v>CONSUMABLES</v>
          </cell>
          <cell r="G150" t="str">
            <v>GENERAL</v>
          </cell>
          <cell r="H150" t="str">
            <v>Jane Nolan</v>
          </cell>
        </row>
        <row r="151">
          <cell r="A151" t="str">
            <v>PVBAA</v>
          </cell>
          <cell r="B151" t="str">
            <v>WD Contracts</v>
          </cell>
          <cell r="C151" t="str">
            <v>N</v>
          </cell>
          <cell r="D151" t="str">
            <v>Waste Contracts</v>
          </cell>
          <cell r="E151" t="str">
            <v>MWDA PERMIT SCHEME</v>
          </cell>
          <cell r="F151" t="str">
            <v>OTHER</v>
          </cell>
          <cell r="G151" t="str">
            <v>GENERAL</v>
          </cell>
          <cell r="H151" t="str">
            <v>Jane Nolan</v>
          </cell>
        </row>
        <row r="152">
          <cell r="A152" t="str">
            <v>PVCAA</v>
          </cell>
          <cell r="B152" t="str">
            <v>WD Contracts</v>
          </cell>
          <cell r="C152" t="str">
            <v>N</v>
          </cell>
          <cell r="D152" t="str">
            <v>Waste Contracts</v>
          </cell>
          <cell r="E152" t="str">
            <v>MWDA PERMIT SCHEME</v>
          </cell>
          <cell r="F152" t="str">
            <v>IT</v>
          </cell>
          <cell r="G152" t="str">
            <v>GENERAL</v>
          </cell>
          <cell r="H152" t="str">
            <v>Jane Nolan</v>
          </cell>
        </row>
        <row r="153">
          <cell r="A153" t="str">
            <v>PVDAA</v>
          </cell>
          <cell r="B153" t="str">
            <v>WD Contracts</v>
          </cell>
          <cell r="C153" t="str">
            <v>N</v>
          </cell>
          <cell r="D153" t="str">
            <v>Waste Contracts</v>
          </cell>
          <cell r="E153" t="str">
            <v>MWDA PERMIT SCHEME</v>
          </cell>
          <cell r="F153" t="str">
            <v>COMMUNICATIONS</v>
          </cell>
          <cell r="G153" t="str">
            <v>GENERAL</v>
          </cell>
          <cell r="H153" t="str">
            <v>Jane Nolan</v>
          </cell>
        </row>
        <row r="154">
          <cell r="A154" t="str">
            <v>PVEAA</v>
          </cell>
          <cell r="B154" t="str">
            <v>WD Contracts</v>
          </cell>
          <cell r="C154" t="str">
            <v>N</v>
          </cell>
          <cell r="D154" t="str">
            <v>Waste Contracts</v>
          </cell>
          <cell r="E154" t="str">
            <v>GENERAL</v>
          </cell>
          <cell r="F154" t="str">
            <v>GENERAL</v>
          </cell>
          <cell r="G154" t="str">
            <v>GENERAL</v>
          </cell>
          <cell r="H154" t="str">
            <v>Jane Nolan</v>
          </cell>
        </row>
        <row r="155">
          <cell r="A155" t="str">
            <v>PVEBA</v>
          </cell>
          <cell r="B155" t="str">
            <v>WD Contracts</v>
          </cell>
          <cell r="C155" t="str">
            <v>N</v>
          </cell>
          <cell r="D155" t="str">
            <v>Waste Contracts</v>
          </cell>
          <cell r="E155" t="str">
            <v>PERFORMANCE IMPROVEMENTS</v>
          </cell>
          <cell r="F155" t="str">
            <v>GENERAL</v>
          </cell>
          <cell r="G155" t="str">
            <v>GENERAL</v>
          </cell>
          <cell r="H155" t="str">
            <v>Gary Taylor</v>
          </cell>
        </row>
        <row r="156">
          <cell r="A156" t="str">
            <v>PWAAA</v>
          </cell>
          <cell r="B156" t="str">
            <v>WRG Claim</v>
          </cell>
          <cell r="C156" t="str">
            <v>Y</v>
          </cell>
          <cell r="D156" t="str">
            <v>Waste Contracts</v>
          </cell>
          <cell r="H156" t="str">
            <v>Gary Taylor</v>
          </cell>
        </row>
        <row r="157">
          <cell r="A157" t="str">
            <v>XPAAD</v>
          </cell>
          <cell r="B157" t="str">
            <v>Capital Scheme</v>
          </cell>
          <cell r="C157" t="str">
            <v>N</v>
          </cell>
          <cell r="D157" t="str">
            <v>Capital Schemes - Landfill (General)</v>
          </cell>
          <cell r="H157" t="str">
            <v>Tony Byers</v>
          </cell>
        </row>
        <row r="158">
          <cell r="A158" t="str">
            <v>XPAAE</v>
          </cell>
          <cell r="B158" t="str">
            <v>Capital Scheme</v>
          </cell>
          <cell r="C158" t="str">
            <v>N</v>
          </cell>
          <cell r="D158" t="str">
            <v>Capital Schemes - Landfill (General)</v>
          </cell>
          <cell r="E158" t="str">
            <v>FOUL LANE</v>
          </cell>
          <cell r="H158" t="str">
            <v>Tony Byers</v>
          </cell>
        </row>
        <row r="159">
          <cell r="A159" t="str">
            <v>XPACH</v>
          </cell>
          <cell r="B159" t="str">
            <v>Capital Scheme</v>
          </cell>
          <cell r="C159" t="str">
            <v>N</v>
          </cell>
          <cell r="D159" t="str">
            <v>Capital Schemes - Landfill (General)</v>
          </cell>
          <cell r="E159" t="str">
            <v>SEFTON EXT 2</v>
          </cell>
          <cell r="H159" t="str">
            <v>Tony Byers</v>
          </cell>
        </row>
        <row r="160">
          <cell r="A160" t="str">
            <v>XPACJ</v>
          </cell>
          <cell r="B160" t="str">
            <v>Capital Scheme</v>
          </cell>
          <cell r="C160" t="str">
            <v>N</v>
          </cell>
          <cell r="D160" t="str">
            <v>Capital Schemes - Landfill (General)</v>
          </cell>
          <cell r="E160" t="str">
            <v>SEFTON EXT 2</v>
          </cell>
          <cell r="H160" t="str">
            <v>Tony Byers</v>
          </cell>
        </row>
        <row r="161">
          <cell r="A161" t="str">
            <v>XPACL</v>
          </cell>
          <cell r="B161" t="str">
            <v>Capital Scheme</v>
          </cell>
          <cell r="C161" t="str">
            <v>N</v>
          </cell>
          <cell r="D161" t="str">
            <v>Capital Schemes - Waste Management Facilities</v>
          </cell>
          <cell r="E161" t="str">
            <v>SEFTON MEADOWS 2 SURFACE WATER</v>
          </cell>
          <cell r="F161" t="str">
            <v>OTHER</v>
          </cell>
          <cell r="G161" t="str">
            <v>GENERAL</v>
          </cell>
          <cell r="H161" t="str">
            <v>Tony Byers</v>
          </cell>
        </row>
        <row r="162">
          <cell r="A162" t="str">
            <v>XPAAF</v>
          </cell>
          <cell r="B162" t="str">
            <v>Capital Scheme</v>
          </cell>
          <cell r="C162" t="str">
            <v>N</v>
          </cell>
          <cell r="D162" t="str">
            <v>Capital Schemes - Landfill (General)</v>
          </cell>
          <cell r="E162" t="str">
            <v>FOUL LANE</v>
          </cell>
          <cell r="H162" t="str">
            <v>Tony Byers</v>
          </cell>
        </row>
        <row r="163">
          <cell r="A163" t="str">
            <v>XPADH</v>
          </cell>
          <cell r="B163" t="str">
            <v>Capital Scheme</v>
          </cell>
          <cell r="C163" t="str">
            <v>N</v>
          </cell>
          <cell r="D163" t="str">
            <v>Capital Schemes - Landfill (General)</v>
          </cell>
          <cell r="E163" t="str">
            <v>Sefton Meadows</v>
          </cell>
          <cell r="H163" t="str">
            <v>Tony Byers</v>
          </cell>
        </row>
        <row r="164">
          <cell r="A164" t="str">
            <v>XPAEE</v>
          </cell>
          <cell r="B164" t="str">
            <v>Capital Scheme</v>
          </cell>
          <cell r="C164" t="str">
            <v>N</v>
          </cell>
          <cell r="D164" t="str">
            <v>Capital Schemes - Landfill (General)</v>
          </cell>
          <cell r="E164" t="str">
            <v>RED QUARRY</v>
          </cell>
          <cell r="H164" t="str">
            <v>Tony Byers</v>
          </cell>
        </row>
        <row r="165">
          <cell r="A165" t="str">
            <v>XPAGA</v>
          </cell>
          <cell r="B165" t="str">
            <v>Capital Scheme</v>
          </cell>
          <cell r="C165" t="str">
            <v>N</v>
          </cell>
          <cell r="D165" t="str">
            <v>Capital Schemes - Landfill (General)</v>
          </cell>
          <cell r="E165" t="str">
            <v>BILLINGE HILL</v>
          </cell>
          <cell r="H165" t="str">
            <v>Tony Byers</v>
          </cell>
        </row>
        <row r="166">
          <cell r="A166" t="str">
            <v>XPAGD</v>
          </cell>
          <cell r="B166" t="str">
            <v>Capital Scheme</v>
          </cell>
          <cell r="C166" t="str">
            <v>N</v>
          </cell>
          <cell r="D166" t="str">
            <v>Capital Schemes - Landfill (General)</v>
          </cell>
          <cell r="E166" t="str">
            <v>BILLINGE HILL</v>
          </cell>
          <cell r="H166" t="str">
            <v>Tony Byers</v>
          </cell>
        </row>
        <row r="167">
          <cell r="A167" t="str">
            <v>XPAGE</v>
          </cell>
          <cell r="B167" t="str">
            <v>Capital Scheme</v>
          </cell>
          <cell r="C167" t="str">
            <v>N</v>
          </cell>
          <cell r="D167" t="str">
            <v>Capital Schemes - Landfill (General)</v>
          </cell>
          <cell r="H167" t="str">
            <v>Tony Byers</v>
          </cell>
        </row>
        <row r="168">
          <cell r="A168" t="str">
            <v>XPAGF</v>
          </cell>
          <cell r="B168" t="str">
            <v>Capital Scheme</v>
          </cell>
          <cell r="C168" t="str">
            <v>N</v>
          </cell>
          <cell r="D168" t="str">
            <v>Capital Schemes - Landfill (General)</v>
          </cell>
          <cell r="E168" t="str">
            <v>BILLINGE HILL</v>
          </cell>
          <cell r="H168" t="str">
            <v>Tony Byers</v>
          </cell>
        </row>
        <row r="169">
          <cell r="A169" t="str">
            <v>XPAGG</v>
          </cell>
          <cell r="B169" t="str">
            <v>Capital Scheme</v>
          </cell>
          <cell r="C169" t="str">
            <v>N</v>
          </cell>
          <cell r="D169" t="str">
            <v>Capital Schemes - Landfill (General)</v>
          </cell>
          <cell r="E169" t="str">
            <v>BILLINGE HILL</v>
          </cell>
          <cell r="H169" t="str">
            <v>Tony Byers</v>
          </cell>
        </row>
        <row r="170">
          <cell r="A170" t="str">
            <v>XPAGH</v>
          </cell>
          <cell r="B170" t="str">
            <v>Capital Scheme</v>
          </cell>
          <cell r="C170" t="str">
            <v>N</v>
          </cell>
          <cell r="D170" t="str">
            <v>Capital Schemes - Landfill (General)</v>
          </cell>
          <cell r="E170" t="str">
            <v>BILLINGE HILL</v>
          </cell>
          <cell r="H170" t="str">
            <v>Tony Byers</v>
          </cell>
        </row>
        <row r="171">
          <cell r="A171" t="str">
            <v>XPCFD</v>
          </cell>
          <cell r="B171" t="str">
            <v>Capital Scheme</v>
          </cell>
          <cell r="C171" t="str">
            <v>N</v>
          </cell>
          <cell r="D171" t="str">
            <v>Capital Schemes - Waste Management Facilities</v>
          </cell>
          <cell r="E171" t="str">
            <v>BIDSTON IWMF</v>
          </cell>
          <cell r="H171" t="str">
            <v>Tony Byers</v>
          </cell>
        </row>
        <row r="172">
          <cell r="A172" t="str">
            <v>XPCFF</v>
          </cell>
          <cell r="B172" t="str">
            <v>Capital Scheme</v>
          </cell>
          <cell r="C172" t="str">
            <v>N</v>
          </cell>
          <cell r="D172" t="str">
            <v>Capital Schemes - Waste Management Facilities</v>
          </cell>
          <cell r="E172" t="str">
            <v>BIDSONT IVC</v>
          </cell>
          <cell r="H172" t="str">
            <v>Tony Byers</v>
          </cell>
        </row>
        <row r="173">
          <cell r="A173" t="str">
            <v>XPCIA</v>
          </cell>
          <cell r="B173" t="str">
            <v>Capital Scheme</v>
          </cell>
          <cell r="C173" t="str">
            <v>N</v>
          </cell>
          <cell r="D173" t="str">
            <v>Capital Schemes - Waste Management Facilities</v>
          </cell>
          <cell r="E173" t="str">
            <v>HUYTON WTS</v>
          </cell>
          <cell r="H173" t="str">
            <v>Tony Byers</v>
          </cell>
        </row>
        <row r="174">
          <cell r="A174" t="str">
            <v>XPCAA</v>
          </cell>
          <cell r="B174" t="str">
            <v>Capital Scheme</v>
          </cell>
          <cell r="C174" t="str">
            <v>N</v>
          </cell>
          <cell r="D174" t="str">
            <v>Capital Schemes - Waste Management Facilities</v>
          </cell>
          <cell r="E174" t="str">
            <v>GILLMOSS MRF</v>
          </cell>
          <cell r="H174" t="str">
            <v>Tony Byers</v>
          </cell>
        </row>
        <row r="175">
          <cell r="A175" t="str">
            <v>XPDCA</v>
          </cell>
          <cell r="B175" t="str">
            <v>Capital Scheme</v>
          </cell>
          <cell r="C175" t="str">
            <v>N</v>
          </cell>
          <cell r="D175" t="str">
            <v>Capital Schemes - Landfill (Restoration)</v>
          </cell>
          <cell r="H175" t="str">
            <v>Tony Byers</v>
          </cell>
        </row>
        <row r="176">
          <cell r="A176" t="str">
            <v>XPGGA</v>
          </cell>
          <cell r="B176" t="str">
            <v>Capital Scheme</v>
          </cell>
          <cell r="C176" t="str">
            <v>N</v>
          </cell>
          <cell r="D176" t="str">
            <v>Capital Schemes - Landfill (Gas Works)</v>
          </cell>
          <cell r="E176" t="str">
            <v>BILLINGE HILL</v>
          </cell>
          <cell r="H176" t="str">
            <v>Tony Byers</v>
          </cell>
        </row>
        <row r="177">
          <cell r="A177" t="str">
            <v>XPIAA</v>
          </cell>
          <cell r="B177" t="str">
            <v>Capital Scheme</v>
          </cell>
          <cell r="C177" t="str">
            <v>N</v>
          </cell>
          <cell r="D177" t="str">
            <v>Capital Schemes</v>
          </cell>
          <cell r="E177" t="str">
            <v>Information Systems</v>
          </cell>
          <cell r="H177" t="str">
            <v>Ian Stephenson</v>
          </cell>
        </row>
        <row r="178">
          <cell r="A178" t="str">
            <v>XPREA</v>
          </cell>
          <cell r="B178" t="str">
            <v>Capital Scheme</v>
          </cell>
          <cell r="C178" t="str">
            <v>N</v>
          </cell>
          <cell r="D178" t="str">
            <v>Capital Schemes - HWRCs</v>
          </cell>
          <cell r="E178" t="str">
            <v>BURTONHEAD ROAD</v>
          </cell>
          <cell r="H178" t="str">
            <v>Tony Byers</v>
          </cell>
        </row>
        <row r="179">
          <cell r="A179" t="str">
            <v>XPRSB</v>
          </cell>
          <cell r="B179" t="str">
            <v>Captial Scheme</v>
          </cell>
          <cell r="C179" t="str">
            <v>N</v>
          </cell>
          <cell r="D179" t="str">
            <v>Capital Schemes - HWRCs</v>
          </cell>
          <cell r="E179" t="str">
            <v>South Sefton Bulking Shed</v>
          </cell>
          <cell r="H179" t="str">
            <v>Tony Byers</v>
          </cell>
        </row>
        <row r="180">
          <cell r="A180" t="str">
            <v>XPRUA</v>
          </cell>
          <cell r="B180" t="str">
            <v>Capital Scheme</v>
          </cell>
          <cell r="C180" t="str">
            <v>N</v>
          </cell>
          <cell r="D180" t="str">
            <v>Capital Schemes - HWRCs</v>
          </cell>
          <cell r="E180" t="str">
            <v>KIRKBY</v>
          </cell>
          <cell r="H180" t="str">
            <v>Tony Byers</v>
          </cell>
        </row>
        <row r="181">
          <cell r="A181" t="str">
            <v>XPRWA</v>
          </cell>
          <cell r="B181" t="str">
            <v>Capital Scheme</v>
          </cell>
          <cell r="C181" t="str">
            <v>N</v>
          </cell>
          <cell r="D181" t="str">
            <v>Capital Schemes - HWRCs</v>
          </cell>
          <cell r="E181" t="str">
            <v>HUYTON</v>
          </cell>
          <cell r="H181" t="str">
            <v>Tony Byers</v>
          </cell>
        </row>
        <row r="182">
          <cell r="A182" t="str">
            <v>XPRXA</v>
          </cell>
          <cell r="B182" t="str">
            <v>Capital Scheme</v>
          </cell>
          <cell r="C182" t="str">
            <v>N</v>
          </cell>
          <cell r="D182" t="str">
            <v>Capital Schemes - HWRCs</v>
          </cell>
          <cell r="E182" t="str">
            <v>OLD SWAN</v>
          </cell>
          <cell r="H182" t="str">
            <v>Tony Byers</v>
          </cell>
        </row>
        <row r="183">
          <cell r="A183" t="str">
            <v>XPZCA</v>
          </cell>
          <cell r="B183" t="str">
            <v>Capital Scheme</v>
          </cell>
          <cell r="C183" t="str">
            <v>N</v>
          </cell>
          <cell r="D183" t="str">
            <v>Capital Schemes - Site Acquisition</v>
          </cell>
          <cell r="E183" t="str">
            <v xml:space="preserve">FOUL LANE  </v>
          </cell>
          <cell r="H183" t="str">
            <v>Tony Byers</v>
          </cell>
        </row>
        <row r="184">
          <cell r="A184" t="str">
            <v>XPZNA</v>
          </cell>
          <cell r="B184" t="str">
            <v>Capital Scheme</v>
          </cell>
          <cell r="C184" t="str">
            <v>N</v>
          </cell>
          <cell r="D184" t="str">
            <v>Capital Schemes - Site Acquisition</v>
          </cell>
          <cell r="H184" t="str">
            <v>Tony Byers</v>
          </cell>
        </row>
        <row r="185">
          <cell r="A185" t="str">
            <v>XPZOA</v>
          </cell>
          <cell r="B185" t="str">
            <v>Capital Scheme</v>
          </cell>
          <cell r="C185" t="str">
            <v>N</v>
          </cell>
          <cell r="D185" t="str">
            <v>Capital Schemes - Site Acquisition</v>
          </cell>
          <cell r="E185" t="str">
            <v>KIRKBY</v>
          </cell>
          <cell r="H185" t="str">
            <v>Tony Byers</v>
          </cell>
        </row>
        <row r="186">
          <cell r="A186" t="str">
            <v>YMBDZ</v>
          </cell>
          <cell r="B186" t="str">
            <v>CHECK WITH AB</v>
          </cell>
          <cell r="C186" t="str">
            <v>N</v>
          </cell>
          <cell r="D186" t="str">
            <v>CHECK WITH PB</v>
          </cell>
          <cell r="H186" t="str">
            <v>Peter Bedson</v>
          </cell>
        </row>
        <row r="187">
          <cell r="A187" t="str">
            <v>YPABF</v>
          </cell>
          <cell r="B187" t="str">
            <v>CHECK WITH AB</v>
          </cell>
          <cell r="C187" t="str">
            <v>N</v>
          </cell>
          <cell r="D187" t="str">
            <v>CHECK WITH PB</v>
          </cell>
          <cell r="H187" t="str">
            <v>Peter Bedson</v>
          </cell>
        </row>
        <row r="188">
          <cell r="A188" t="str">
            <v>YPBED</v>
          </cell>
          <cell r="B188" t="str">
            <v>Waste Development Fund</v>
          </cell>
          <cell r="C188" t="str">
            <v>N</v>
          </cell>
          <cell r="D188" t="str">
            <v>Waste Development Fund</v>
          </cell>
          <cell r="H188" t="str">
            <v>Peter Bedson</v>
          </cell>
        </row>
        <row r="189">
          <cell r="A189" t="str">
            <v>YPBDZ</v>
          </cell>
          <cell r="B189" t="str">
            <v>VAT Suspense</v>
          </cell>
          <cell r="C189" t="str">
            <v>Y</v>
          </cell>
          <cell r="D189" t="str">
            <v>VAT Suspense - REDACT</v>
          </cell>
          <cell r="H189" t="str">
            <v>Peter Bedson</v>
          </cell>
        </row>
        <row r="190">
          <cell r="A190" t="str">
            <v>YPDAA</v>
          </cell>
          <cell r="B190" t="str">
            <v>VAT Suspense</v>
          </cell>
          <cell r="C190" t="str">
            <v>Y</v>
          </cell>
          <cell r="D190" t="str">
            <v>CHECK WITH PB</v>
          </cell>
          <cell r="H190" t="str">
            <v>Peter Bedson</v>
          </cell>
        </row>
        <row r="191">
          <cell r="A191" t="str">
            <v>YPDAB</v>
          </cell>
          <cell r="B191" t="str">
            <v>VAT Suspense</v>
          </cell>
          <cell r="C191" t="str">
            <v>Y</v>
          </cell>
          <cell r="D191" t="str">
            <v>CHECK WITH PB</v>
          </cell>
          <cell r="H191" t="str">
            <v>Peter Bedson</v>
          </cell>
        </row>
        <row r="192">
          <cell r="A192" t="str">
            <v>YPDBZ</v>
          </cell>
          <cell r="B192" t="str">
            <v>VAT Suspense</v>
          </cell>
          <cell r="C192" t="str">
            <v>Y</v>
          </cell>
          <cell r="D192" t="str">
            <v>Miscoding VAT Suspense?</v>
          </cell>
          <cell r="H192" t="str">
            <v>Peter Bedson</v>
          </cell>
        </row>
        <row r="193">
          <cell r="A193" t="str">
            <v>YPBDW</v>
          </cell>
          <cell r="B193" t="str">
            <v>VAT Suspense</v>
          </cell>
          <cell r="C193" t="str">
            <v>Y</v>
          </cell>
          <cell r="D193" t="str">
            <v>Miscoding VAT Suspense?</v>
          </cell>
          <cell r="H193" t="str">
            <v>Peter Bedson</v>
          </cell>
        </row>
      </sheetData>
      <sheetData sheetId="3">
        <row r="2">
          <cell r="A2">
            <v>100</v>
          </cell>
          <cell r="B2" t="str">
            <v>CHIEF OFFICERS STANDARD PAY    .</v>
          </cell>
          <cell r="C2" t="str">
            <v>Y</v>
          </cell>
          <cell r="D2" t="str">
            <v>Employee - REDACT</v>
          </cell>
          <cell r="E2" t="str">
            <v>Revenue</v>
          </cell>
        </row>
        <row r="3">
          <cell r="A3">
            <v>101</v>
          </cell>
          <cell r="B3" t="str">
            <v>CHIEF OFFICERS OVERTIME     .</v>
          </cell>
          <cell r="C3" t="str">
            <v>Y</v>
          </cell>
          <cell r="D3" t="str">
            <v>Employee - REDACT</v>
          </cell>
          <cell r="E3" t="str">
            <v>Revenue</v>
          </cell>
        </row>
        <row r="4">
          <cell r="A4">
            <v>102</v>
          </cell>
          <cell r="B4" t="str">
            <v>CHIEF OFFICERS ALLOWANCES      .</v>
          </cell>
          <cell r="C4" t="str">
            <v>Y</v>
          </cell>
          <cell r="D4" t="str">
            <v>Employee - REDACT</v>
          </cell>
          <cell r="E4" t="str">
            <v>Revenue</v>
          </cell>
        </row>
        <row r="5">
          <cell r="A5">
            <v>103</v>
          </cell>
          <cell r="B5" t="str">
            <v>CHIEF OFFICERS NAT.INS.        .</v>
          </cell>
          <cell r="C5" t="str">
            <v>Y</v>
          </cell>
          <cell r="D5" t="str">
            <v>Employee - REDACT</v>
          </cell>
          <cell r="E5" t="str">
            <v>Revenue</v>
          </cell>
        </row>
        <row r="6">
          <cell r="A6">
            <v>104</v>
          </cell>
          <cell r="B6" t="str">
            <v>CHIEF OFFICERS SUPERAN. L.G.   .</v>
          </cell>
          <cell r="C6" t="str">
            <v>Y</v>
          </cell>
          <cell r="D6" t="str">
            <v>Employee - REDACT</v>
          </cell>
          <cell r="E6" t="str">
            <v>Revenue</v>
          </cell>
        </row>
        <row r="7">
          <cell r="A7">
            <v>110</v>
          </cell>
          <cell r="B7" t="str">
            <v>ASST.CHIEF OFFICERS STANDARD PAY</v>
          </cell>
          <cell r="C7" t="str">
            <v>Y</v>
          </cell>
          <cell r="D7" t="str">
            <v>Employee - REDACT</v>
          </cell>
          <cell r="E7" t="str">
            <v>Revenue</v>
          </cell>
        </row>
        <row r="8">
          <cell r="A8">
            <v>111</v>
          </cell>
          <cell r="B8" t="str">
            <v>ASST.CHIEF OFFICERS OVERTIME     .</v>
          </cell>
          <cell r="C8" t="str">
            <v>Y</v>
          </cell>
          <cell r="D8" t="str">
            <v>Employee - REDACT</v>
          </cell>
          <cell r="E8" t="str">
            <v>Revenue</v>
          </cell>
        </row>
        <row r="9">
          <cell r="A9">
            <v>112</v>
          </cell>
          <cell r="B9" t="str">
            <v>ASST.CHIEF OFFICERS ALLOWANCES .</v>
          </cell>
          <cell r="C9" t="str">
            <v>Y</v>
          </cell>
          <cell r="D9" t="str">
            <v>Employee - REDACT</v>
          </cell>
          <cell r="E9" t="str">
            <v>Revenue</v>
          </cell>
        </row>
        <row r="10">
          <cell r="A10">
            <v>113</v>
          </cell>
          <cell r="B10" t="str">
            <v>ASST.CHIEF OFFICERS NAT.INS.   .</v>
          </cell>
          <cell r="C10" t="str">
            <v>Y</v>
          </cell>
          <cell r="D10" t="str">
            <v>Employee - REDACT</v>
          </cell>
          <cell r="E10" t="str">
            <v>Revenue</v>
          </cell>
        </row>
        <row r="11">
          <cell r="A11">
            <v>114</v>
          </cell>
          <cell r="B11" t="str">
            <v>ASST.CHIEF OFFICERS SUPERAN.L.G.</v>
          </cell>
          <cell r="C11" t="str">
            <v>Y</v>
          </cell>
          <cell r="D11" t="str">
            <v>Employee - REDACT</v>
          </cell>
          <cell r="E11" t="str">
            <v>Revenue</v>
          </cell>
        </row>
        <row r="12">
          <cell r="A12">
            <v>360</v>
          </cell>
          <cell r="B12" t="str">
            <v>AGENCY STAFF</v>
          </cell>
          <cell r="C12" t="str">
            <v>Y</v>
          </cell>
          <cell r="D12" t="str">
            <v>Employee - REDACT</v>
          </cell>
          <cell r="E12" t="str">
            <v>Revenue</v>
          </cell>
        </row>
        <row r="13">
          <cell r="A13">
            <v>400</v>
          </cell>
          <cell r="B13" t="str">
            <v>TEMPORARY STANDARD PAY         .</v>
          </cell>
          <cell r="C13" t="str">
            <v>Y</v>
          </cell>
          <cell r="D13" t="str">
            <v>Employee - REDACT</v>
          </cell>
          <cell r="E13" t="str">
            <v>Revenue</v>
          </cell>
        </row>
        <row r="14">
          <cell r="A14">
            <v>450</v>
          </cell>
          <cell r="B14" t="str">
            <v>OTHER STAFF STANDARD PAY       .</v>
          </cell>
          <cell r="C14" t="str">
            <v>Y</v>
          </cell>
          <cell r="D14" t="str">
            <v>Employee - REDACT</v>
          </cell>
          <cell r="E14" t="str">
            <v>Revenue</v>
          </cell>
        </row>
        <row r="15">
          <cell r="A15">
            <v>451</v>
          </cell>
          <cell r="B15" t="str">
            <v>OTHER STAFF OVERTIME           .</v>
          </cell>
          <cell r="C15" t="str">
            <v>Y</v>
          </cell>
          <cell r="D15" t="str">
            <v>Employee - REDACT</v>
          </cell>
          <cell r="E15" t="str">
            <v>Revenue</v>
          </cell>
        </row>
        <row r="16">
          <cell r="A16">
            <v>452</v>
          </cell>
          <cell r="B16" t="str">
            <v>OTHER STAFF ALLOWANCES         .</v>
          </cell>
          <cell r="C16" t="str">
            <v>Y</v>
          </cell>
          <cell r="D16" t="str">
            <v>Employee - REDACT</v>
          </cell>
          <cell r="E16" t="str">
            <v>Revenue</v>
          </cell>
        </row>
        <row r="17">
          <cell r="A17">
            <v>453</v>
          </cell>
          <cell r="B17" t="str">
            <v>OTHER STAFF NAT.INS.           .</v>
          </cell>
          <cell r="C17" t="str">
            <v>Y</v>
          </cell>
          <cell r="D17" t="str">
            <v>Employee - REDACT</v>
          </cell>
          <cell r="E17" t="str">
            <v>Revenue</v>
          </cell>
        </row>
        <row r="18">
          <cell r="A18">
            <v>454</v>
          </cell>
          <cell r="B18" t="str">
            <v>OTHER STAFF SUPERANNUATION     .</v>
          </cell>
          <cell r="C18" t="str">
            <v>Y</v>
          </cell>
          <cell r="D18" t="str">
            <v>Employee - REDACT</v>
          </cell>
          <cell r="E18" t="str">
            <v>Revenue</v>
          </cell>
        </row>
        <row r="19">
          <cell r="A19">
            <v>900</v>
          </cell>
          <cell r="B19" t="str">
            <v>TRAINING PRE-QUALN FEES        .</v>
          </cell>
          <cell r="C19" t="str">
            <v>N</v>
          </cell>
          <cell r="D19" t="str">
            <v>Training and Development</v>
          </cell>
          <cell r="E19" t="str">
            <v>Revenue</v>
          </cell>
        </row>
        <row r="20">
          <cell r="A20">
            <v>910</v>
          </cell>
          <cell r="B20" t="str">
            <v>TRAINING POST-QUALN FEES       .</v>
          </cell>
          <cell r="C20" t="str">
            <v>N</v>
          </cell>
          <cell r="D20" t="str">
            <v>Training and Development</v>
          </cell>
          <cell r="E20" t="str">
            <v>Revenue</v>
          </cell>
        </row>
        <row r="21">
          <cell r="A21">
            <v>911</v>
          </cell>
          <cell r="B21" t="str">
            <v>TRAINING POST-QUALN TRAVEL     .</v>
          </cell>
          <cell r="C21" t="str">
            <v>Y</v>
          </cell>
          <cell r="D21" t="str">
            <v>Training and Development</v>
          </cell>
          <cell r="E21" t="str">
            <v>Revenue</v>
          </cell>
        </row>
        <row r="22">
          <cell r="A22">
            <v>912</v>
          </cell>
          <cell r="B22" t="str">
            <v>TRAINING POST-QUALN SUBSISTENCE.</v>
          </cell>
          <cell r="C22" t="str">
            <v>Y</v>
          </cell>
          <cell r="D22" t="str">
            <v>Employee - Recruitment, Training and Fees</v>
          </cell>
          <cell r="E22" t="str">
            <v>Revenue</v>
          </cell>
        </row>
        <row r="23">
          <cell r="A23">
            <v>920</v>
          </cell>
          <cell r="B23" t="str">
            <v>ADVERTISING                    .</v>
          </cell>
          <cell r="C23" t="str">
            <v>Y</v>
          </cell>
          <cell r="D23" t="str">
            <v>Employee - Recruitment, Training and Fees</v>
          </cell>
          <cell r="E23" t="str">
            <v>Revenue</v>
          </cell>
        </row>
        <row r="24">
          <cell r="A24">
            <v>922</v>
          </cell>
          <cell r="B24" t="str">
            <v>Recruitment</v>
          </cell>
          <cell r="C24" t="str">
            <v>Y</v>
          </cell>
          <cell r="D24" t="str">
            <v>Employee  - Indirect Costs</v>
          </cell>
        </row>
        <row r="25">
          <cell r="A25">
            <v>923</v>
          </cell>
          <cell r="B25" t="str">
            <v>INTERVIEW EXPENSES     .</v>
          </cell>
          <cell r="C25" t="str">
            <v>Y</v>
          </cell>
          <cell r="D25" t="str">
            <v>Employee - Recruitment, Training and Fees</v>
          </cell>
          <cell r="E25" t="str">
            <v>Revenue</v>
          </cell>
        </row>
        <row r="26">
          <cell r="A26">
            <v>925</v>
          </cell>
          <cell r="B26" t="str">
            <v>MEDICAL FEES                   .</v>
          </cell>
          <cell r="C26" t="str">
            <v>N</v>
          </cell>
          <cell r="D26" t="str">
            <v>Employee - Recruitment, Training and Fees</v>
          </cell>
          <cell r="E26" t="str">
            <v>Revenue</v>
          </cell>
        </row>
        <row r="27">
          <cell r="A27">
            <v>930</v>
          </cell>
          <cell r="B27" t="str">
            <v>MERSEYSIDE RESIDUARY BODY      .</v>
          </cell>
          <cell r="C27" t="str">
            <v>Y</v>
          </cell>
          <cell r="D27" t="str">
            <v>Employee - Indirect Costs</v>
          </cell>
          <cell r="E27" t="str">
            <v>Revenue</v>
          </cell>
        </row>
        <row r="28">
          <cell r="A28">
            <v>932</v>
          </cell>
          <cell r="B28" t="str">
            <v>EXTRA CONTR. SERVICE UPLIFT    .</v>
          </cell>
          <cell r="C28" t="str">
            <v>Y</v>
          </cell>
          <cell r="D28" t="str">
            <v>Employee - Indirect Costs</v>
          </cell>
          <cell r="E28" t="str">
            <v>Revenue</v>
          </cell>
        </row>
        <row r="29">
          <cell r="A29">
            <v>950</v>
          </cell>
          <cell r="B29" t="str">
            <v>REDUNDANCY PAYMENT</v>
          </cell>
          <cell r="C29" t="str">
            <v>Y</v>
          </cell>
          <cell r="D29" t="str">
            <v>Employee - REDACT</v>
          </cell>
          <cell r="E29" t="str">
            <v>Revenue</v>
          </cell>
        </row>
        <row r="30">
          <cell r="A30">
            <v>960</v>
          </cell>
          <cell r="B30" t="str">
            <v>RETIREMENT GIFTS     .</v>
          </cell>
          <cell r="C30" t="str">
            <v>N</v>
          </cell>
          <cell r="D30" t="str">
            <v>Employee - Indirect Costs</v>
          </cell>
          <cell r="E30" t="str">
            <v>Revenue</v>
          </cell>
        </row>
        <row r="31">
          <cell r="A31">
            <v>1000</v>
          </cell>
          <cell r="B31" t="str">
            <v>PLANNED REPAIR &amp; MAINTENANCE</v>
          </cell>
          <cell r="C31" t="str">
            <v>N</v>
          </cell>
          <cell r="D31" t="str">
            <v>Repairs and Maintenance</v>
          </cell>
          <cell r="E31" t="str">
            <v>Revenue</v>
          </cell>
        </row>
        <row r="32">
          <cell r="A32">
            <v>1010</v>
          </cell>
          <cell r="B32" t="str">
            <v>PLANNED ROOF REPAIRS</v>
          </cell>
          <cell r="C32" t="str">
            <v>N</v>
          </cell>
          <cell r="D32" t="str">
            <v>Repairs and Maintenance</v>
          </cell>
          <cell r="E32" t="str">
            <v>Revenue</v>
          </cell>
        </row>
        <row r="33">
          <cell r="A33">
            <v>1017</v>
          </cell>
          <cell r="B33" t="str">
            <v>PLANNED-OTHER STRUCTURAL WORK  .</v>
          </cell>
          <cell r="C33" t="str">
            <v>N</v>
          </cell>
          <cell r="D33" t="str">
            <v>Repairs and Maintenance</v>
          </cell>
          <cell r="E33" t="str">
            <v>Revenue</v>
          </cell>
        </row>
        <row r="34">
          <cell r="A34">
            <v>1020</v>
          </cell>
          <cell r="B34" t="str">
            <v>PLANNED-DOOR/WINDOW REPAIR    .</v>
          </cell>
          <cell r="C34" t="str">
            <v>N</v>
          </cell>
          <cell r="D34" t="str">
            <v>Repairs and Maintenance</v>
          </cell>
          <cell r="E34" t="str">
            <v>Revenue</v>
          </cell>
        </row>
        <row r="35">
          <cell r="A35">
            <v>1045</v>
          </cell>
          <cell r="B35" t="str">
            <v>PLANNED -OTHER EXTERNAL WORKS</v>
          </cell>
          <cell r="C35" t="str">
            <v>N</v>
          </cell>
          <cell r="D35" t="str">
            <v>Repairs and Maintenance</v>
          </cell>
          <cell r="E35" t="str">
            <v>Revenue</v>
          </cell>
        </row>
        <row r="36">
          <cell r="A36">
            <v>1060</v>
          </cell>
          <cell r="B36" t="str">
            <v>PLANNED-GENERAL ALTS/IMPROV    .</v>
          </cell>
          <cell r="C36" t="str">
            <v>N</v>
          </cell>
          <cell r="D36" t="str">
            <v>Repairs and Maintenance</v>
          </cell>
          <cell r="E36" t="str">
            <v>Revenue</v>
          </cell>
        </row>
        <row r="37">
          <cell r="A37">
            <v>1400</v>
          </cell>
          <cell r="B37" t="str">
            <v>FUEL</v>
          </cell>
          <cell r="C37" t="str">
            <v>N</v>
          </cell>
          <cell r="D37" t="str">
            <v>Energy Costs</v>
          </cell>
          <cell r="E37" t="str">
            <v>Revenue</v>
          </cell>
        </row>
        <row r="38">
          <cell r="A38">
            <v>1410</v>
          </cell>
          <cell r="B38" t="str">
            <v>SOLID FUEL                     .</v>
          </cell>
          <cell r="C38" t="str">
            <v>N</v>
          </cell>
          <cell r="D38" t="str">
            <v>Energy Costs</v>
          </cell>
          <cell r="E38" t="str">
            <v>Revenue</v>
          </cell>
        </row>
        <row r="39">
          <cell r="A39">
            <v>1420</v>
          </cell>
          <cell r="B39" t="str">
            <v xml:space="preserve">ELECTRICITY  </v>
          </cell>
          <cell r="C39" t="str">
            <v>N</v>
          </cell>
          <cell r="D39" t="str">
            <v>Energy Costs</v>
          </cell>
          <cell r="E39" t="str">
            <v>Revenue</v>
          </cell>
        </row>
        <row r="40">
          <cell r="A40">
            <v>1421</v>
          </cell>
          <cell r="B40" t="str">
            <v>ELECTRICITY USAGE              .</v>
          </cell>
          <cell r="C40" t="str">
            <v>N</v>
          </cell>
          <cell r="D40" t="str">
            <v>Energy Costs</v>
          </cell>
          <cell r="E40" t="str">
            <v>Revenue</v>
          </cell>
        </row>
        <row r="41">
          <cell r="A41">
            <v>1430</v>
          </cell>
          <cell r="B41" t="str">
            <v>GAS</v>
          </cell>
          <cell r="C41" t="str">
            <v>N</v>
          </cell>
          <cell r="D41" t="str">
            <v>Energy Costs</v>
          </cell>
          <cell r="E41" t="str">
            <v>Revenue</v>
          </cell>
        </row>
        <row r="42">
          <cell r="A42">
            <v>1431</v>
          </cell>
          <cell r="B42" t="str">
            <v>GAS</v>
          </cell>
          <cell r="C42" t="str">
            <v>N</v>
          </cell>
          <cell r="D42" t="str">
            <v>Energy Costs</v>
          </cell>
          <cell r="E42" t="str">
            <v>Revenue</v>
          </cell>
        </row>
        <row r="43">
          <cell r="A43">
            <v>1500</v>
          </cell>
          <cell r="B43" t="str">
            <v>RENTS AND SERVICE CHARGES</v>
          </cell>
          <cell r="C43" t="str">
            <v>N</v>
          </cell>
          <cell r="D43" t="str">
            <v>Rents Rates Water and Sewerage</v>
          </cell>
          <cell r="E43" t="str">
            <v>Revenue</v>
          </cell>
        </row>
        <row r="44">
          <cell r="A44">
            <v>1501</v>
          </cell>
          <cell r="B44" t="str">
            <v>OCCASIONAL RENTS               .</v>
          </cell>
          <cell r="C44" t="str">
            <v>N</v>
          </cell>
          <cell r="D44" t="str">
            <v>Rents Rates Water and Sewerage</v>
          </cell>
          <cell r="E44" t="str">
            <v>Revenue</v>
          </cell>
        </row>
        <row r="45">
          <cell r="A45">
            <v>1502</v>
          </cell>
          <cell r="B45" t="str">
            <v>FACILITIES RENTS</v>
          </cell>
          <cell r="C45" t="str">
            <v>N</v>
          </cell>
          <cell r="D45" t="str">
            <v>Rents Rates Water and Sewerage</v>
          </cell>
          <cell r="E45" t="str">
            <v>Revenue</v>
          </cell>
        </row>
        <row r="46">
          <cell r="A46">
            <v>1510</v>
          </cell>
          <cell r="B46" t="str">
            <v>RATES                          .</v>
          </cell>
          <cell r="C46" t="str">
            <v>N</v>
          </cell>
          <cell r="D46" t="str">
            <v>Rents Rates Water and Sewerage</v>
          </cell>
          <cell r="E46" t="str">
            <v>Revenue</v>
          </cell>
        </row>
        <row r="47">
          <cell r="A47">
            <v>1520</v>
          </cell>
          <cell r="B47" t="str">
            <v>WATER AND SEWERAGE</v>
          </cell>
          <cell r="C47" t="str">
            <v>N</v>
          </cell>
          <cell r="D47" t="str">
            <v>Rents Rates Water and Sewerage</v>
          </cell>
          <cell r="E47" t="str">
            <v>Revenue</v>
          </cell>
        </row>
        <row r="48">
          <cell r="A48">
            <v>1521</v>
          </cell>
          <cell r="B48" t="str">
            <v>NON-METERED WATER              .</v>
          </cell>
          <cell r="C48" t="str">
            <v>N</v>
          </cell>
          <cell r="D48" t="str">
            <v>Rents Rates Water and Sewerage</v>
          </cell>
          <cell r="E48" t="str">
            <v>Revenue</v>
          </cell>
        </row>
        <row r="49">
          <cell r="A49">
            <v>1600</v>
          </cell>
          <cell r="B49" t="str">
            <v>PURCHASE FIXTURES AND FITTINGS</v>
          </cell>
          <cell r="D49" t="str">
            <v>Repairs and Maintenance</v>
          </cell>
          <cell r="E49" t="str">
            <v>Revenue</v>
          </cell>
        </row>
        <row r="50">
          <cell r="A50">
            <v>1601</v>
          </cell>
          <cell r="B50" t="str">
            <v>REPAIR &amp; MAINTAIN FIXTURES &amp; FITTINGS</v>
          </cell>
          <cell r="C50" t="str">
            <v>N</v>
          </cell>
          <cell r="D50" t="str">
            <v>Repairs and Maintenance</v>
          </cell>
          <cell r="E50" t="str">
            <v>Revenue</v>
          </cell>
        </row>
        <row r="51">
          <cell r="A51">
            <v>1612</v>
          </cell>
          <cell r="B51" t="str">
            <v>REPR/MTNCE OF SAFETY SYSTEMS   .</v>
          </cell>
          <cell r="C51" t="str">
            <v>N</v>
          </cell>
          <cell r="D51" t="str">
            <v>Repairs and Maintenance</v>
          </cell>
          <cell r="E51" t="str">
            <v>Revenue</v>
          </cell>
        </row>
        <row r="52">
          <cell r="A52">
            <v>1643</v>
          </cell>
          <cell r="B52" t="str">
            <v>MAINTENANCE CONTRACTS          .</v>
          </cell>
          <cell r="C52" t="str">
            <v>N</v>
          </cell>
          <cell r="D52" t="str">
            <v>Repairs and Maintenance</v>
          </cell>
          <cell r="E52" t="str">
            <v>Revenue</v>
          </cell>
        </row>
        <row r="53">
          <cell r="A53">
            <v>1650</v>
          </cell>
          <cell r="B53" t="str">
            <v>NEW FIXTURES &amp; FITTINGS-OTHER  .</v>
          </cell>
          <cell r="C53" t="str">
            <v>N</v>
          </cell>
          <cell r="D53" t="str">
            <v>Repairs and Maintenance</v>
          </cell>
          <cell r="E53" t="str">
            <v>Revenue</v>
          </cell>
        </row>
        <row r="54">
          <cell r="A54">
            <v>1652</v>
          </cell>
          <cell r="B54" t="str">
            <v>REPR/MTCE OF OTHER FIX/FITTINGS</v>
          </cell>
          <cell r="C54" t="str">
            <v>N</v>
          </cell>
          <cell r="D54" t="str">
            <v>Repairs and Maintenance</v>
          </cell>
          <cell r="E54" t="str">
            <v>Revenue</v>
          </cell>
        </row>
        <row r="55">
          <cell r="A55">
            <v>1700</v>
          </cell>
          <cell r="B55" t="str">
            <v>CLEANING SUPPLIES              .</v>
          </cell>
          <cell r="C55" t="str">
            <v>N</v>
          </cell>
          <cell r="D55" t="str">
            <v>Repairs and Maintenance</v>
          </cell>
          <cell r="E55" t="str">
            <v>Revenue</v>
          </cell>
        </row>
        <row r="56">
          <cell r="A56">
            <v>1714</v>
          </cell>
          <cell r="B56" t="str">
            <v>CLEANING/OPERATIONS            .</v>
          </cell>
          <cell r="C56" t="str">
            <v>N</v>
          </cell>
          <cell r="D56" t="str">
            <v>Repairs and Maintenance</v>
          </cell>
          <cell r="E56" t="str">
            <v>Revenue</v>
          </cell>
        </row>
        <row r="57">
          <cell r="A57">
            <v>1717</v>
          </cell>
          <cell r="B57" t="str">
            <v>CLEANING/OUTSIDE CONTRACTORS   .</v>
          </cell>
          <cell r="C57" t="str">
            <v>N</v>
          </cell>
          <cell r="D57" t="str">
            <v>Repairs and Maintenance</v>
          </cell>
          <cell r="E57" t="str">
            <v>Revenue</v>
          </cell>
        </row>
        <row r="58">
          <cell r="A58">
            <v>1720</v>
          </cell>
          <cell r="B58" t="str">
            <v>CLEANING CONTRACT</v>
          </cell>
          <cell r="C58" t="str">
            <v>N</v>
          </cell>
          <cell r="D58" t="str">
            <v>Repairs and Maintenance</v>
          </cell>
          <cell r="E58" t="str">
            <v>Revenue</v>
          </cell>
        </row>
        <row r="59">
          <cell r="A59">
            <v>2000</v>
          </cell>
          <cell r="B59" t="str">
            <v>VEHICLE PLANT PURCHASE</v>
          </cell>
          <cell r="C59" t="str">
            <v>N</v>
          </cell>
          <cell r="D59" t="str">
            <v>Travel and Transport</v>
          </cell>
          <cell r="E59" t="str">
            <v>Revenue</v>
          </cell>
        </row>
        <row r="60">
          <cell r="A60">
            <v>2010</v>
          </cell>
          <cell r="B60" t="str">
            <v>VEHICLE MAINTENANCE            .</v>
          </cell>
          <cell r="C60" t="str">
            <v>N</v>
          </cell>
          <cell r="D60" t="str">
            <v>Travel and Transport</v>
          </cell>
          <cell r="E60" t="str">
            <v>Revenue</v>
          </cell>
        </row>
        <row r="61">
          <cell r="A61">
            <v>2011</v>
          </cell>
          <cell r="B61" t="str">
            <v>VEHICLE IMPACT REPAIRS</v>
          </cell>
          <cell r="C61" t="str">
            <v>N</v>
          </cell>
          <cell r="D61" t="str">
            <v>Travel and Transport</v>
          </cell>
          <cell r="E61" t="str">
            <v>Revenue</v>
          </cell>
        </row>
        <row r="62">
          <cell r="A62">
            <v>2012</v>
          </cell>
          <cell r="B62" t="str">
            <v>PURCHASE OF TYRES</v>
          </cell>
          <cell r="C62" t="str">
            <v>N</v>
          </cell>
          <cell r="D62" t="str">
            <v>Travel and Transport</v>
          </cell>
          <cell r="E62" t="str">
            <v>Revenue</v>
          </cell>
        </row>
        <row r="63">
          <cell r="A63">
            <v>2020</v>
          </cell>
          <cell r="B63" t="str">
            <v>FUEL GENERAL                   .</v>
          </cell>
          <cell r="C63" t="str">
            <v>N</v>
          </cell>
          <cell r="D63" t="str">
            <v>Travel and Transport</v>
          </cell>
          <cell r="E63" t="str">
            <v>Revenue</v>
          </cell>
        </row>
        <row r="64">
          <cell r="A64">
            <v>2021</v>
          </cell>
          <cell r="B64" t="str">
            <v>LICENSES AND MOTs</v>
          </cell>
          <cell r="C64" t="str">
            <v>N</v>
          </cell>
          <cell r="D64" t="str">
            <v>Travel and Transport</v>
          </cell>
          <cell r="E64" t="str">
            <v>Revenue</v>
          </cell>
        </row>
        <row r="65">
          <cell r="A65">
            <v>2022</v>
          </cell>
          <cell r="B65" t="str">
            <v>TYRES-PURCHASE                 .</v>
          </cell>
          <cell r="C65" t="str">
            <v>N</v>
          </cell>
          <cell r="D65" t="str">
            <v>Travel and Transport</v>
          </cell>
          <cell r="E65" t="str">
            <v>Revenue</v>
          </cell>
        </row>
        <row r="66">
          <cell r="A66">
            <v>2200</v>
          </cell>
          <cell r="B66" t="str">
            <v>VEHICLE HIRE                   .</v>
          </cell>
          <cell r="C66" t="str">
            <v>N</v>
          </cell>
          <cell r="D66" t="str">
            <v>Travel and Transport</v>
          </cell>
          <cell r="E66" t="str">
            <v>Revenue</v>
          </cell>
        </row>
        <row r="67">
          <cell r="A67">
            <v>2300</v>
          </cell>
          <cell r="B67" t="str">
            <v>CAR ALLOWANCES</v>
          </cell>
          <cell r="C67" t="str">
            <v>N</v>
          </cell>
          <cell r="D67" t="str">
            <v>Travel and Transport</v>
          </cell>
          <cell r="E67" t="str">
            <v>Revenue</v>
          </cell>
        </row>
        <row r="68">
          <cell r="A68">
            <v>2302</v>
          </cell>
          <cell r="B68" t="str">
            <v>MEMBERS                        .</v>
          </cell>
          <cell r="C68" t="str">
            <v>N</v>
          </cell>
          <cell r="D68" t="str">
            <v>Travel and Transport</v>
          </cell>
          <cell r="E68" t="str">
            <v>Revenue</v>
          </cell>
        </row>
        <row r="69">
          <cell r="A69">
            <v>2303</v>
          </cell>
          <cell r="B69" t="str">
            <v>N.I. CONTRIBUTION              .</v>
          </cell>
          <cell r="C69" t="str">
            <v>N</v>
          </cell>
          <cell r="D69" t="str">
            <v>Travel and Transport</v>
          </cell>
          <cell r="E69" t="str">
            <v>Revenue</v>
          </cell>
        </row>
        <row r="70">
          <cell r="A70">
            <v>2320</v>
          </cell>
          <cell r="B70" t="str">
            <v>PUBLIC TRANSP-EMPLOYEES        .</v>
          </cell>
          <cell r="C70" t="str">
            <v>N</v>
          </cell>
          <cell r="D70" t="str">
            <v>Travel and Transport</v>
          </cell>
          <cell r="E70" t="str">
            <v>Revenue</v>
          </cell>
        </row>
        <row r="71">
          <cell r="A71">
            <v>2323</v>
          </cell>
          <cell r="B71" t="str">
            <v>HOME TO SCHOOL(PASS)</v>
          </cell>
          <cell r="C71" t="str">
            <v>N</v>
          </cell>
          <cell r="D71" t="str">
            <v>Travel and Transport</v>
          </cell>
          <cell r="E71" t="str">
            <v>Revenue</v>
          </cell>
        </row>
        <row r="72">
          <cell r="A72">
            <v>2324</v>
          </cell>
          <cell r="B72" t="str">
            <v>TUNNEL TOLLS                   .</v>
          </cell>
          <cell r="C72" t="str">
            <v>N</v>
          </cell>
          <cell r="D72" t="str">
            <v>Travel and Transport</v>
          </cell>
          <cell r="E72" t="str">
            <v>Revenue</v>
          </cell>
        </row>
        <row r="73">
          <cell r="A73">
            <v>2340</v>
          </cell>
          <cell r="B73" t="str">
            <v>ESSENTIAL-USER CAR PARK SUBSIDY.</v>
          </cell>
          <cell r="C73" t="str">
            <v>N</v>
          </cell>
          <cell r="D73" t="str">
            <v>Travel and Transport</v>
          </cell>
          <cell r="E73" t="str">
            <v>Revenue</v>
          </cell>
        </row>
        <row r="74">
          <cell r="A74">
            <v>2341</v>
          </cell>
          <cell r="B74" t="str">
            <v>CASUAL-USER CAR PARK SUBSIDY   .</v>
          </cell>
          <cell r="C74" t="str">
            <v>N</v>
          </cell>
          <cell r="D74" t="str">
            <v>Travel and Transport</v>
          </cell>
          <cell r="E74" t="str">
            <v>Revenue</v>
          </cell>
        </row>
        <row r="75">
          <cell r="A75">
            <v>2342</v>
          </cell>
          <cell r="B75" t="str">
            <v>OTHER CAR PARKING</v>
          </cell>
          <cell r="C75" t="str">
            <v>N</v>
          </cell>
          <cell r="D75" t="str">
            <v>Travel and Transport</v>
          </cell>
          <cell r="E75" t="str">
            <v>Revenue</v>
          </cell>
        </row>
        <row r="76">
          <cell r="A76">
            <v>2401</v>
          </cell>
          <cell r="B76" t="str">
            <v>PUBLIC TRANSPORT</v>
          </cell>
          <cell r="C76" t="str">
            <v>N</v>
          </cell>
          <cell r="D76" t="str">
            <v>Travel and Transport</v>
          </cell>
          <cell r="E76" t="str">
            <v>Revenue</v>
          </cell>
        </row>
        <row r="77">
          <cell r="A77">
            <v>2600</v>
          </cell>
          <cell r="B77" t="str">
            <v>CAR PARKING</v>
          </cell>
          <cell r="C77" t="str">
            <v>N</v>
          </cell>
          <cell r="D77" t="str">
            <v>Travel and Transport</v>
          </cell>
          <cell r="E77" t="str">
            <v>Revenue</v>
          </cell>
        </row>
        <row r="78">
          <cell r="A78">
            <v>3000</v>
          </cell>
          <cell r="B78" t="str">
            <v>PURCHASE OF EQUIPMENT</v>
          </cell>
          <cell r="C78" t="str">
            <v>N</v>
          </cell>
          <cell r="D78" t="str">
            <v>Equipment and Services</v>
          </cell>
          <cell r="E78" t="str">
            <v>Revenue</v>
          </cell>
        </row>
        <row r="79">
          <cell r="A79">
            <v>3001</v>
          </cell>
          <cell r="B79" t="str">
            <v>REPAIR / MAINT OF EQUIPMENT</v>
          </cell>
          <cell r="C79" t="str">
            <v>N</v>
          </cell>
          <cell r="D79" t="str">
            <v>Equipment and Services</v>
          </cell>
          <cell r="E79" t="str">
            <v>Revenue</v>
          </cell>
        </row>
        <row r="80">
          <cell r="A80">
            <v>3011</v>
          </cell>
          <cell r="B80" t="str">
            <v>PURCHASE OF FURNITURE</v>
          </cell>
          <cell r="C80" t="str">
            <v>N</v>
          </cell>
          <cell r="D80" t="str">
            <v>Equipment and Services</v>
          </cell>
          <cell r="E80" t="str">
            <v>Revenue</v>
          </cell>
        </row>
        <row r="81">
          <cell r="A81">
            <v>3021</v>
          </cell>
          <cell r="B81" t="str">
            <v>BOOKS/JOURNALS</v>
          </cell>
          <cell r="C81" t="str">
            <v>N</v>
          </cell>
          <cell r="D81" t="str">
            <v>Equipment and Services</v>
          </cell>
          <cell r="E81" t="str">
            <v>Revenue</v>
          </cell>
        </row>
        <row r="82">
          <cell r="A82">
            <v>3022</v>
          </cell>
          <cell r="B82" t="str">
            <v>MULTIMEDIA RESOURCES</v>
          </cell>
          <cell r="C82" t="str">
            <v>N</v>
          </cell>
          <cell r="D82" t="str">
            <v>Equipment and Services</v>
          </cell>
          <cell r="E82" t="str">
            <v>Revenue</v>
          </cell>
        </row>
        <row r="83">
          <cell r="A83">
            <v>3024</v>
          </cell>
          <cell r="B83" t="str">
            <v>IT CONSUMABLES</v>
          </cell>
          <cell r="C83" t="str">
            <v>N</v>
          </cell>
          <cell r="D83" t="str">
            <v>Equipment and Services</v>
          </cell>
          <cell r="E83" t="str">
            <v>Revenue</v>
          </cell>
        </row>
        <row r="84">
          <cell r="A84">
            <v>3036</v>
          </cell>
          <cell r="B84" t="str">
            <v>CLEANING SUPPLIES              .</v>
          </cell>
          <cell r="C84" t="str">
            <v>N</v>
          </cell>
          <cell r="D84" t="str">
            <v>Equipment and Services</v>
          </cell>
          <cell r="E84" t="str">
            <v>Revenue</v>
          </cell>
        </row>
        <row r="85">
          <cell r="A85">
            <v>3040</v>
          </cell>
          <cell r="B85" t="str">
            <v>PURCHASE OF OCCUPATIONAL EQUIP .</v>
          </cell>
          <cell r="C85" t="str">
            <v>N</v>
          </cell>
          <cell r="D85" t="str">
            <v>Equipment and Services</v>
          </cell>
          <cell r="E85" t="str">
            <v>Revenue</v>
          </cell>
        </row>
        <row r="86">
          <cell r="A86">
            <v>3041</v>
          </cell>
          <cell r="B86" t="str">
            <v>REPAIR OF OCCUPATIONAL EQUIP   .</v>
          </cell>
          <cell r="C86" t="str">
            <v>N</v>
          </cell>
          <cell r="D86" t="str">
            <v>Equipment and Services</v>
          </cell>
          <cell r="E86" t="str">
            <v>Revenue</v>
          </cell>
        </row>
        <row r="87">
          <cell r="A87">
            <v>3056</v>
          </cell>
          <cell r="B87" t="str">
            <v>PURCHASE OF GENERAL EQUIPMENT  .</v>
          </cell>
          <cell r="C87" t="str">
            <v>N</v>
          </cell>
          <cell r="D87" t="str">
            <v>Equipment and Services</v>
          </cell>
          <cell r="E87" t="str">
            <v>Revenue</v>
          </cell>
        </row>
        <row r="88">
          <cell r="A88">
            <v>3057</v>
          </cell>
          <cell r="B88" t="str">
            <v>REPAIR OF GENERAL EQUIPMENT   .</v>
          </cell>
          <cell r="C88" t="str">
            <v>N</v>
          </cell>
          <cell r="D88" t="str">
            <v>Equipment and Services</v>
          </cell>
          <cell r="E88" t="str">
            <v>Revenue</v>
          </cell>
        </row>
        <row r="89">
          <cell r="A89">
            <v>3058</v>
          </cell>
          <cell r="B89" t="str">
            <v>HIRE OF GENERAL EQUIPMENT      .</v>
          </cell>
          <cell r="C89" t="str">
            <v>N</v>
          </cell>
          <cell r="D89" t="str">
            <v>Equipment and Services</v>
          </cell>
          <cell r="E89" t="str">
            <v>Revenue</v>
          </cell>
        </row>
        <row r="90">
          <cell r="A90">
            <v>3060</v>
          </cell>
          <cell r="B90" t="str">
            <v>PURCHASE OF FURNITURE          .</v>
          </cell>
          <cell r="C90" t="str">
            <v>N</v>
          </cell>
          <cell r="D90" t="str">
            <v>Equipment and Services</v>
          </cell>
          <cell r="E90" t="str">
            <v>Revenue</v>
          </cell>
        </row>
        <row r="91">
          <cell r="A91">
            <v>3070</v>
          </cell>
          <cell r="B91" t="str">
            <v>BOOKS                          .</v>
          </cell>
          <cell r="C91" t="str">
            <v>N</v>
          </cell>
          <cell r="D91" t="str">
            <v>Equipment and Services</v>
          </cell>
          <cell r="E91" t="str">
            <v>Revenue</v>
          </cell>
        </row>
        <row r="92">
          <cell r="A92">
            <v>3071</v>
          </cell>
          <cell r="B92" t="str">
            <v>JOURNALS                       .</v>
          </cell>
          <cell r="C92" t="str">
            <v>N</v>
          </cell>
          <cell r="D92" t="str">
            <v>Equipment and Services</v>
          </cell>
          <cell r="E92" t="str">
            <v>Revenue</v>
          </cell>
        </row>
        <row r="93">
          <cell r="A93">
            <v>3091</v>
          </cell>
          <cell r="B93" t="str">
            <v>MEDICAL SUPPLIES</v>
          </cell>
          <cell r="C93" t="str">
            <v>N</v>
          </cell>
          <cell r="D93" t="str">
            <v>Equipment and Services</v>
          </cell>
          <cell r="E93" t="str">
            <v>Revenue</v>
          </cell>
        </row>
        <row r="94">
          <cell r="A94">
            <v>3095</v>
          </cell>
          <cell r="B94" t="str">
            <v>FILMS &amp; VIDEOS                 .</v>
          </cell>
          <cell r="C94" t="str">
            <v>N</v>
          </cell>
          <cell r="D94" t="str">
            <v>Equipment and Services</v>
          </cell>
          <cell r="E94" t="str">
            <v>Revenue</v>
          </cell>
        </row>
        <row r="95">
          <cell r="A95">
            <v>3100</v>
          </cell>
          <cell r="B95" t="str">
            <v>FOOD &amp; CATERING PROVISIONS</v>
          </cell>
          <cell r="C95" t="str">
            <v>N</v>
          </cell>
          <cell r="D95" t="str">
            <v>Equipment and Services</v>
          </cell>
          <cell r="E95" t="str">
            <v>Revenue</v>
          </cell>
        </row>
        <row r="96">
          <cell r="A96">
            <v>3106</v>
          </cell>
          <cell r="B96" t="str">
            <v>OTHER CATERING PROVISIONS      .</v>
          </cell>
          <cell r="C96" t="str">
            <v>N</v>
          </cell>
          <cell r="D96" t="str">
            <v>Equipment and Services</v>
          </cell>
          <cell r="E96" t="str">
            <v>Revenue</v>
          </cell>
        </row>
        <row r="97">
          <cell r="A97">
            <v>3002</v>
          </cell>
          <cell r="B97" t="str">
            <v>HIRE OF EQUIPMENT</v>
          </cell>
          <cell r="C97" t="str">
            <v>N</v>
          </cell>
          <cell r="D97" t="str">
            <v>Equipment and Services</v>
          </cell>
          <cell r="E97" t="str">
            <v>Revenue</v>
          </cell>
        </row>
        <row r="98">
          <cell r="A98">
            <v>3200</v>
          </cell>
          <cell r="B98" t="str">
            <v>PURCHASE CLOTHING &amp; UNIFORMS</v>
          </cell>
          <cell r="C98" t="str">
            <v>N</v>
          </cell>
          <cell r="D98" t="str">
            <v>Equipment and Services</v>
          </cell>
          <cell r="E98" t="str">
            <v>Revenue</v>
          </cell>
        </row>
        <row r="99">
          <cell r="A99">
            <v>3220</v>
          </cell>
          <cell r="B99" t="str">
            <v>PURCHASE OF SAFETY CLOTHING    .</v>
          </cell>
          <cell r="C99" t="str">
            <v>N</v>
          </cell>
          <cell r="D99" t="str">
            <v>Equipment and Services</v>
          </cell>
          <cell r="E99" t="str">
            <v>Revenue</v>
          </cell>
        </row>
        <row r="100">
          <cell r="A100">
            <v>3300</v>
          </cell>
          <cell r="B100" t="str">
            <v>PURCHASE OF OFFICE MACHINERY   .</v>
          </cell>
          <cell r="C100" t="str">
            <v>N</v>
          </cell>
          <cell r="D100" t="str">
            <v>Equipment and Services</v>
          </cell>
          <cell r="E100" t="str">
            <v>Revenue</v>
          </cell>
        </row>
        <row r="101">
          <cell r="A101">
            <v>3301</v>
          </cell>
          <cell r="B101" t="str">
            <v>REPR/MNTCE OF OFFICE MACHINERY .</v>
          </cell>
          <cell r="C101" t="str">
            <v>N</v>
          </cell>
          <cell r="D101" t="str">
            <v>Equipment and Services</v>
          </cell>
          <cell r="E101" t="str">
            <v>Revenue</v>
          </cell>
        </row>
        <row r="102">
          <cell r="A102">
            <v>3302</v>
          </cell>
          <cell r="B102" t="str">
            <v>HIRE OF OFFICE MACHINERY       .</v>
          </cell>
          <cell r="C102" t="str">
            <v>N</v>
          </cell>
          <cell r="D102" t="str">
            <v>Equipment and Services</v>
          </cell>
          <cell r="E102" t="str">
            <v>Revenue</v>
          </cell>
        </row>
        <row r="103">
          <cell r="A103">
            <v>3310</v>
          </cell>
          <cell r="B103" t="str">
            <v>INTERNAL PRINTING              .</v>
          </cell>
          <cell r="C103" t="str">
            <v>N</v>
          </cell>
          <cell r="D103" t="str">
            <v>Equipment and Services</v>
          </cell>
          <cell r="E103" t="str">
            <v>Revenue</v>
          </cell>
        </row>
        <row r="104">
          <cell r="A104">
            <v>3311</v>
          </cell>
          <cell r="B104" t="str">
            <v>EXTERNAL PRINTING              .</v>
          </cell>
          <cell r="C104" t="str">
            <v>N</v>
          </cell>
          <cell r="D104" t="str">
            <v>Equipment and Services</v>
          </cell>
          <cell r="E104" t="str">
            <v>Revenue</v>
          </cell>
        </row>
        <row r="105">
          <cell r="A105">
            <v>3320</v>
          </cell>
          <cell r="B105" t="str">
            <v>GENERAL STATIONERY             .</v>
          </cell>
          <cell r="C105" t="str">
            <v>N</v>
          </cell>
          <cell r="D105" t="str">
            <v>Equipment and Services</v>
          </cell>
          <cell r="E105" t="str">
            <v>Revenue</v>
          </cell>
        </row>
        <row r="106">
          <cell r="A106">
            <v>3321</v>
          </cell>
          <cell r="B106" t="str">
            <v>GRAPHIC SUPPLIES               .</v>
          </cell>
          <cell r="C106" t="str">
            <v>N</v>
          </cell>
          <cell r="D106" t="str">
            <v>Equipment and Services</v>
          </cell>
          <cell r="E106" t="str">
            <v>Revenue</v>
          </cell>
        </row>
        <row r="107">
          <cell r="A107">
            <v>3330</v>
          </cell>
          <cell r="B107" t="str">
            <v>GENERAL OFFICE EXPENSES</v>
          </cell>
          <cell r="C107" t="str">
            <v>N</v>
          </cell>
          <cell r="D107" t="str">
            <v>Equipment and Services</v>
          </cell>
          <cell r="E107" t="str">
            <v>Revenue</v>
          </cell>
        </row>
        <row r="108">
          <cell r="A108">
            <v>3400</v>
          </cell>
          <cell r="B108" t="str">
            <v>LEGAL EXPENSES                 .</v>
          </cell>
          <cell r="C108" t="str">
            <v>N</v>
          </cell>
          <cell r="D108" t="str">
            <v>Other Professional Fees</v>
          </cell>
          <cell r="E108" t="str">
            <v>Revenue</v>
          </cell>
        </row>
        <row r="109">
          <cell r="A109">
            <v>3401</v>
          </cell>
          <cell r="B109" t="str">
            <v>COUNSELS  OPINION              .</v>
          </cell>
          <cell r="C109" t="str">
            <v>N</v>
          </cell>
          <cell r="D109" t="str">
            <v>Other Professional Fees</v>
          </cell>
          <cell r="E109" t="str">
            <v>Revenue</v>
          </cell>
        </row>
        <row r="110">
          <cell r="A110">
            <v>3420</v>
          </cell>
          <cell r="B110" t="str">
            <v>CONSULTANTS FEE                .</v>
          </cell>
          <cell r="C110" t="str">
            <v>N</v>
          </cell>
          <cell r="D110" t="str">
            <v>Other Professional Fees</v>
          </cell>
          <cell r="E110" t="str">
            <v>Revenue</v>
          </cell>
        </row>
        <row r="111">
          <cell r="A111">
            <v>3424</v>
          </cell>
          <cell r="B111" t="str">
            <v>ANALYST                        .</v>
          </cell>
          <cell r="C111" t="str">
            <v>N</v>
          </cell>
          <cell r="D111" t="str">
            <v>Other Professional Fees</v>
          </cell>
          <cell r="E111" t="str">
            <v>Revenue</v>
          </cell>
        </row>
        <row r="112">
          <cell r="A112">
            <v>3426</v>
          </cell>
          <cell r="B112" t="str">
            <v>EXTERNAL AUDIT FEE</v>
          </cell>
          <cell r="C112" t="str">
            <v>N</v>
          </cell>
          <cell r="D112" t="str">
            <v>Audit Fees</v>
          </cell>
          <cell r="E112" t="str">
            <v>Revenue</v>
          </cell>
        </row>
        <row r="113">
          <cell r="A113">
            <v>3427</v>
          </cell>
          <cell r="B113" t="str">
            <v>OTHER PROFESSIONAL FEES</v>
          </cell>
          <cell r="C113" t="str">
            <v>N</v>
          </cell>
          <cell r="D113" t="str">
            <v>Fees and Charges</v>
          </cell>
          <cell r="E113" t="str">
            <v>Revenue</v>
          </cell>
        </row>
        <row r="114">
          <cell r="A114">
            <v>3448</v>
          </cell>
          <cell r="B114" t="str">
            <v>HOSPITALITIES</v>
          </cell>
          <cell r="C114" t="str">
            <v>N</v>
          </cell>
          <cell r="D114" t="str">
            <v>Other Professional Fees</v>
          </cell>
          <cell r="E114" t="str">
            <v>Revenue</v>
          </cell>
        </row>
        <row r="115">
          <cell r="A115">
            <v>3450</v>
          </cell>
          <cell r="B115" t="str">
            <v>ENTERTAINMENTS                 .</v>
          </cell>
          <cell r="C115" t="str">
            <v>N</v>
          </cell>
          <cell r="D115" t="str">
            <v>Equipment and Services</v>
          </cell>
          <cell r="E115" t="str">
            <v>Revenue</v>
          </cell>
        </row>
        <row r="116">
          <cell r="A116">
            <v>3459</v>
          </cell>
          <cell r="B116" t="str">
            <v>LAND REGISTRY FEES             .</v>
          </cell>
          <cell r="C116" t="str">
            <v>N</v>
          </cell>
          <cell r="D116" t="str">
            <v>Fees and Charges</v>
          </cell>
          <cell r="E116" t="str">
            <v>Revenue</v>
          </cell>
        </row>
        <row r="117">
          <cell r="A117">
            <v>3460</v>
          </cell>
          <cell r="B117" t="str">
            <v>SECURITY CONTRACTS</v>
          </cell>
          <cell r="C117" t="str">
            <v>N</v>
          </cell>
          <cell r="D117" t="str">
            <v>Fees and Charges</v>
          </cell>
          <cell r="E117" t="str">
            <v>Revenue</v>
          </cell>
        </row>
        <row r="118">
          <cell r="A118">
            <v>3470</v>
          </cell>
          <cell r="B118" t="str">
            <v>PREMISES HIRE                  .</v>
          </cell>
          <cell r="C118" t="str">
            <v>N</v>
          </cell>
          <cell r="D118" t="str">
            <v>Fees and Charges</v>
          </cell>
          <cell r="E118" t="str">
            <v>Revenue</v>
          </cell>
        </row>
        <row r="119">
          <cell r="A119">
            <v>3483</v>
          </cell>
          <cell r="B119" t="str">
            <v>BANK CHARGES</v>
          </cell>
          <cell r="C119" t="str">
            <v>N</v>
          </cell>
          <cell r="D119" t="str">
            <v>Fees and Charges</v>
          </cell>
          <cell r="E119" t="str">
            <v>Revenue</v>
          </cell>
        </row>
        <row r="120">
          <cell r="A120">
            <v>3490</v>
          </cell>
          <cell r="B120" t="str">
            <v>PURCHASE OF LANDFILL ALLOWANCES</v>
          </cell>
          <cell r="C120" t="str">
            <v>N</v>
          </cell>
          <cell r="D120" t="str">
            <v>Fees and Charges</v>
          </cell>
          <cell r="E120" t="str">
            <v>Revenue</v>
          </cell>
        </row>
        <row r="121">
          <cell r="A121">
            <v>3500</v>
          </cell>
          <cell r="B121" t="str">
            <v>POSTAGE,COURIER &amp; DELIVERY</v>
          </cell>
          <cell r="C121" t="str">
            <v>N</v>
          </cell>
          <cell r="D121" t="str">
            <v>Equipment and Services</v>
          </cell>
          <cell r="E121" t="str">
            <v>Revenue</v>
          </cell>
        </row>
        <row r="122">
          <cell r="A122">
            <v>3502</v>
          </cell>
          <cell r="B122" t="str">
            <v>OTHER POSTAGE                  .</v>
          </cell>
          <cell r="C122" t="str">
            <v>N</v>
          </cell>
          <cell r="D122" t="str">
            <v>Equipment and Services</v>
          </cell>
          <cell r="E122" t="str">
            <v>Revenue</v>
          </cell>
        </row>
        <row r="123">
          <cell r="A123">
            <v>3510</v>
          </cell>
          <cell r="B123" t="str">
            <v>EXTERNAL TELEPHONE RENTAL      .</v>
          </cell>
          <cell r="C123" t="str">
            <v>N</v>
          </cell>
          <cell r="D123" t="str">
            <v>Information and Communications Technology</v>
          </cell>
          <cell r="E123" t="str">
            <v>Revenue</v>
          </cell>
        </row>
        <row r="124">
          <cell r="A124">
            <v>3511</v>
          </cell>
          <cell r="B124" t="str">
            <v>TELEPHONE REPAIRS              .</v>
          </cell>
          <cell r="C124" t="str">
            <v>N</v>
          </cell>
          <cell r="D124" t="str">
            <v>Information and Communications Technology</v>
          </cell>
          <cell r="E124" t="str">
            <v>Revenue</v>
          </cell>
        </row>
        <row r="125">
          <cell r="A125">
            <v>3512</v>
          </cell>
          <cell r="B125" t="str">
            <v>TELEPHONE CALL CHARGES         .</v>
          </cell>
          <cell r="C125" t="str">
            <v>N</v>
          </cell>
          <cell r="D125" t="str">
            <v>Information and Communications Technology</v>
          </cell>
          <cell r="E125" t="str">
            <v>Revenue</v>
          </cell>
        </row>
        <row r="126">
          <cell r="A126">
            <v>3522</v>
          </cell>
          <cell r="B126" t="str">
            <v>PURCHASE OF SOFTWARE</v>
          </cell>
          <cell r="C126" t="str">
            <v>N</v>
          </cell>
          <cell r="D126" t="str">
            <v>Information and Communications Technology</v>
          </cell>
          <cell r="E126" t="str">
            <v>Revenue</v>
          </cell>
        </row>
        <row r="127">
          <cell r="A127">
            <v>3527</v>
          </cell>
          <cell r="B127" t="str">
            <v>PURCHASE OF HARDWARE</v>
          </cell>
          <cell r="C127" t="str">
            <v>N</v>
          </cell>
          <cell r="D127" t="str">
            <v>Information and Communications Technology</v>
          </cell>
          <cell r="E127" t="str">
            <v>Revenue</v>
          </cell>
        </row>
        <row r="128">
          <cell r="A128">
            <v>3600</v>
          </cell>
          <cell r="B128" t="str">
            <v>COMPUTER OPERATIONS - RECHARGE</v>
          </cell>
          <cell r="C128" t="str">
            <v>N</v>
          </cell>
          <cell r="D128" t="str">
            <v>Information and Communications Technology</v>
          </cell>
          <cell r="E128" t="str">
            <v>Revenue</v>
          </cell>
        </row>
        <row r="129">
          <cell r="A129">
            <v>3604</v>
          </cell>
          <cell r="B129" t="str">
            <v>PROFESSIONAL MEETINGS-OFFICERS</v>
          </cell>
          <cell r="D129" t="str">
            <v>Professional Meetings</v>
          </cell>
          <cell r="E129" t="str">
            <v>Revenue</v>
          </cell>
        </row>
        <row r="130">
          <cell r="A130">
            <v>3610</v>
          </cell>
          <cell r="B130" t="str">
            <v>PURCHASE OF HARDWARE           .</v>
          </cell>
          <cell r="C130" t="str">
            <v>N</v>
          </cell>
          <cell r="D130" t="str">
            <v>Information and Communications Technology</v>
          </cell>
          <cell r="E130" t="str">
            <v>Revenue</v>
          </cell>
        </row>
        <row r="131">
          <cell r="A131">
            <v>3611</v>
          </cell>
          <cell r="B131" t="str">
            <v>REPR &amp; MAINTENANCE OF HARDWARE</v>
          </cell>
          <cell r="C131" t="str">
            <v>N</v>
          </cell>
          <cell r="D131" t="str">
            <v>Information and Communications Technology</v>
          </cell>
          <cell r="E131" t="str">
            <v>Revenue</v>
          </cell>
        </row>
        <row r="132">
          <cell r="A132">
            <v>3620</v>
          </cell>
          <cell r="B132" t="str">
            <v>PURCHASE OF SOFTWARE           .</v>
          </cell>
          <cell r="C132" t="str">
            <v>N</v>
          </cell>
          <cell r="D132" t="str">
            <v>Information and Communications Technology</v>
          </cell>
          <cell r="E132" t="str">
            <v>Revenue</v>
          </cell>
        </row>
        <row r="133">
          <cell r="A133">
            <v>3623</v>
          </cell>
          <cell r="B133" t="str">
            <v>MAINTENANCE OF SOFTWARE        .</v>
          </cell>
          <cell r="C133" t="str">
            <v>N</v>
          </cell>
          <cell r="D133" t="str">
            <v>Information and Communications Technology</v>
          </cell>
          <cell r="E133" t="str">
            <v>Revenue</v>
          </cell>
        </row>
        <row r="134">
          <cell r="A134">
            <v>3700</v>
          </cell>
          <cell r="B134" t="str">
            <v>MEMBERS SUBSISTENCE            .</v>
          </cell>
          <cell r="C134" t="str">
            <v>N</v>
          </cell>
          <cell r="D134" t="str">
            <v>Members' Subsistence</v>
          </cell>
          <cell r="E134" t="str">
            <v>Revenue</v>
          </cell>
        </row>
        <row r="135">
          <cell r="A135">
            <v>3701</v>
          </cell>
          <cell r="B135" t="str">
            <v>OFFICERS SUBSISTENCE           .</v>
          </cell>
          <cell r="C135" t="str">
            <v>Y</v>
          </cell>
          <cell r="D135" t="str">
            <v>Employee - REDACT</v>
          </cell>
          <cell r="E135" t="str">
            <v>Revenue</v>
          </cell>
        </row>
        <row r="136">
          <cell r="A136">
            <v>3703</v>
          </cell>
          <cell r="B136" t="str">
            <v>GRANTS</v>
          </cell>
          <cell r="C136" t="str">
            <v>N</v>
          </cell>
          <cell r="D136" t="str">
            <v>Grants and Subscriptions</v>
          </cell>
          <cell r="E136" t="str">
            <v>Revenue</v>
          </cell>
        </row>
        <row r="137">
          <cell r="A137">
            <v>3704</v>
          </cell>
          <cell r="B137" t="str">
            <v>GENERAL SUBSCRIPTIONS</v>
          </cell>
          <cell r="C137" t="str">
            <v>N</v>
          </cell>
          <cell r="D137" t="str">
            <v>Grants and Subscriptions</v>
          </cell>
          <cell r="E137" t="str">
            <v>Revenue</v>
          </cell>
        </row>
        <row r="138">
          <cell r="A138">
            <v>3710</v>
          </cell>
          <cell r="B138" t="str">
            <v>CONFERENCE FEES                .</v>
          </cell>
          <cell r="C138" t="str">
            <v>N</v>
          </cell>
          <cell r="D138" t="str">
            <v>Professional Meetings</v>
          </cell>
          <cell r="E138" t="str">
            <v>Revenue</v>
          </cell>
        </row>
        <row r="139">
          <cell r="A139">
            <v>3711</v>
          </cell>
          <cell r="B139" t="str">
            <v>CONFERENCE TRAVEL              .</v>
          </cell>
          <cell r="C139" t="str">
            <v>N</v>
          </cell>
          <cell r="D139" t="str">
            <v>Professional Meetings</v>
          </cell>
          <cell r="E139" t="str">
            <v>Revenue</v>
          </cell>
        </row>
        <row r="140">
          <cell r="A140">
            <v>3712</v>
          </cell>
          <cell r="B140" t="str">
            <v>CONFERENCE SUBSISTENCE         .</v>
          </cell>
          <cell r="C140" t="str">
            <v>N</v>
          </cell>
          <cell r="D140" t="str">
            <v>Professional Meetings</v>
          </cell>
          <cell r="E140" t="str">
            <v>Revenue</v>
          </cell>
        </row>
        <row r="141">
          <cell r="A141">
            <v>3720</v>
          </cell>
          <cell r="B141" t="str">
            <v>PROF MEETINGS FEES             .</v>
          </cell>
          <cell r="C141" t="str">
            <v>N</v>
          </cell>
          <cell r="D141" t="str">
            <v>Professional Meetings</v>
          </cell>
          <cell r="E141" t="str">
            <v>Revenue</v>
          </cell>
        </row>
        <row r="142">
          <cell r="A142">
            <v>3721</v>
          </cell>
          <cell r="B142" t="str">
            <v>PROF MEETINGS TRAVEL           .</v>
          </cell>
          <cell r="C142" t="str">
            <v>N</v>
          </cell>
          <cell r="D142" t="str">
            <v>Professional Meetings</v>
          </cell>
          <cell r="E142" t="str">
            <v>Revenue</v>
          </cell>
        </row>
        <row r="143">
          <cell r="A143">
            <v>3722</v>
          </cell>
          <cell r="B143" t="str">
            <v>PROF MEETINGS SUBSISTENCE      .</v>
          </cell>
          <cell r="C143" t="str">
            <v>N</v>
          </cell>
          <cell r="D143" t="str">
            <v>Professional Meetings</v>
          </cell>
          <cell r="E143" t="str">
            <v>Revenue</v>
          </cell>
        </row>
        <row r="144">
          <cell r="A144">
            <v>3800</v>
          </cell>
          <cell r="B144" t="str">
            <v>GENERAL GRANTS</v>
          </cell>
          <cell r="C144" t="str">
            <v>N</v>
          </cell>
          <cell r="D144" t="str">
            <v>Grants and Subscriptions</v>
          </cell>
          <cell r="E144" t="str">
            <v>Revenue</v>
          </cell>
        </row>
        <row r="145">
          <cell r="A145">
            <v>3810</v>
          </cell>
          <cell r="B145" t="str">
            <v>GENERAL SUBSCRIPTIONS          .</v>
          </cell>
          <cell r="C145" t="str">
            <v>N</v>
          </cell>
          <cell r="D145" t="str">
            <v>Grants and Subscriptions</v>
          </cell>
          <cell r="E145" t="str">
            <v>Revenue</v>
          </cell>
        </row>
        <row r="146">
          <cell r="A146">
            <v>3900</v>
          </cell>
          <cell r="B146" t="str">
            <v>PREMIUMS RECHARGE</v>
          </cell>
          <cell r="C146" t="str">
            <v>N</v>
          </cell>
          <cell r="D146" t="str">
            <v>Equipment and Services</v>
          </cell>
          <cell r="E146" t="str">
            <v>Revenue</v>
          </cell>
        </row>
        <row r="147">
          <cell r="A147">
            <v>3901</v>
          </cell>
          <cell r="B147" t="str">
            <v>BALANCE OF RISKS               .</v>
          </cell>
          <cell r="C147" t="str">
            <v>N</v>
          </cell>
          <cell r="D147" t="str">
            <v>Equipment and Services</v>
          </cell>
          <cell r="E147" t="str">
            <v>Revenue</v>
          </cell>
        </row>
        <row r="148">
          <cell r="A148">
            <v>3910</v>
          </cell>
          <cell r="B148" t="str">
            <v>PROMOTIONAL ADVERTS            .</v>
          </cell>
          <cell r="C148" t="str">
            <v>N</v>
          </cell>
          <cell r="D148" t="str">
            <v>Equipment and Services</v>
          </cell>
          <cell r="E148" t="str">
            <v>Revenue</v>
          </cell>
        </row>
        <row r="149">
          <cell r="A149">
            <v>3911</v>
          </cell>
          <cell r="B149" t="str">
            <v>OTHER NON-STAFF ADVERTS        .</v>
          </cell>
          <cell r="C149" t="str">
            <v>N</v>
          </cell>
          <cell r="D149" t="str">
            <v>Equipment and Services</v>
          </cell>
          <cell r="E149" t="str">
            <v>Revenue</v>
          </cell>
        </row>
        <row r="150">
          <cell r="A150">
            <v>3922</v>
          </cell>
          <cell r="B150" t="str">
            <v>GENERAL PROMOTIONS             .</v>
          </cell>
          <cell r="C150" t="str">
            <v>N</v>
          </cell>
          <cell r="D150" t="str">
            <v>Equipment and Services</v>
          </cell>
          <cell r="E150" t="str">
            <v>Revenue</v>
          </cell>
        </row>
        <row r="151">
          <cell r="A151">
            <v>3932</v>
          </cell>
          <cell r="B151" t="str">
            <v>PHONOGRAPHIC LICENCES          .</v>
          </cell>
          <cell r="C151" t="str">
            <v>N</v>
          </cell>
          <cell r="D151" t="str">
            <v>Equipment and Services</v>
          </cell>
          <cell r="E151" t="str">
            <v>Revenue</v>
          </cell>
        </row>
        <row r="152">
          <cell r="A152">
            <v>4004</v>
          </cell>
          <cell r="B152" t="str">
            <v>OTHER PAYMENTS                 .</v>
          </cell>
          <cell r="C152" t="str">
            <v>N</v>
          </cell>
          <cell r="D152" t="str">
            <v>Contractor / Agency Payments</v>
          </cell>
          <cell r="E152" t="str">
            <v>Revenue</v>
          </cell>
        </row>
        <row r="153">
          <cell r="A153">
            <v>4400</v>
          </cell>
          <cell r="B153" t="str">
            <v>PRIVATE CONTRACTORS            .</v>
          </cell>
          <cell r="C153" t="str">
            <v>N</v>
          </cell>
          <cell r="D153" t="str">
            <v>Contractor / Agency Payments</v>
          </cell>
          <cell r="E153" t="str">
            <v>Revenue</v>
          </cell>
        </row>
        <row r="154">
          <cell r="A154">
            <v>4402</v>
          </cell>
          <cell r="B154" t="str">
            <v>LEGISLATION CLAIM</v>
          </cell>
          <cell r="C154" t="str">
            <v>N</v>
          </cell>
          <cell r="D154" t="str">
            <v>Contractor / Agency Payments</v>
          </cell>
          <cell r="E154" t="str">
            <v>Revenue</v>
          </cell>
        </row>
        <row r="155">
          <cell r="A155">
            <v>4405</v>
          </cell>
          <cell r="B155" t="str">
            <v>WEEE</v>
          </cell>
          <cell r="C155" t="str">
            <v>N</v>
          </cell>
          <cell r="D155" t="str">
            <v>Contractor / Agency Payments</v>
          </cell>
          <cell r="E155" t="str">
            <v>Revenue</v>
          </cell>
        </row>
        <row r="156">
          <cell r="A156">
            <v>4408</v>
          </cell>
          <cell r="B156" t="str">
            <v>LANDFILL TAX</v>
          </cell>
          <cell r="C156" t="str">
            <v>N</v>
          </cell>
          <cell r="D156" t="str">
            <v>Contractor / Agency Payments</v>
          </cell>
          <cell r="E156" t="str">
            <v>Revenue</v>
          </cell>
        </row>
        <row r="157">
          <cell r="A157">
            <v>4610</v>
          </cell>
          <cell r="B157" t="str">
            <v>WASTE DISPOSAL CHARGES         .</v>
          </cell>
          <cell r="C157" t="str">
            <v>N</v>
          </cell>
          <cell r="D157" t="str">
            <v>Contractor / Agency Payments</v>
          </cell>
          <cell r="E157" t="str">
            <v>Revenue</v>
          </cell>
        </row>
        <row r="158">
          <cell r="A158">
            <v>4620</v>
          </cell>
          <cell r="B158" t="str">
            <v>OTHER WORK                     .</v>
          </cell>
          <cell r="C158" t="str">
            <v>N</v>
          </cell>
          <cell r="D158" t="str">
            <v>Contractor / Agency Payments</v>
          </cell>
          <cell r="E158" t="str">
            <v>Revenue</v>
          </cell>
        </row>
        <row r="159">
          <cell r="A159">
            <v>5310</v>
          </cell>
          <cell r="B159" t="str">
            <v>COMPENSATION PAYMENTS</v>
          </cell>
          <cell r="C159" t="str">
            <v>N</v>
          </cell>
          <cell r="D159" t="str">
            <v>Contractor / Agency Payments</v>
          </cell>
          <cell r="E159" t="str">
            <v>Revenue</v>
          </cell>
        </row>
        <row r="160">
          <cell r="A160">
            <v>6025</v>
          </cell>
          <cell r="B160" t="str">
            <v>SPECIAL CHEQUE CHARGE          .</v>
          </cell>
          <cell r="C160" t="str">
            <v>N</v>
          </cell>
          <cell r="D160" t="str">
            <v>Treasury Management</v>
          </cell>
          <cell r="E160" t="str">
            <v>Revenue</v>
          </cell>
        </row>
        <row r="161">
          <cell r="A161">
            <v>6200</v>
          </cell>
          <cell r="B161" t="str">
            <v>EXTERNAL AUDIT                 .</v>
          </cell>
          <cell r="C161" t="str">
            <v>N</v>
          </cell>
          <cell r="D161" t="str">
            <v>Audit Fees</v>
          </cell>
          <cell r="E161" t="str">
            <v>Revenue</v>
          </cell>
        </row>
        <row r="162">
          <cell r="A162">
            <v>6210</v>
          </cell>
          <cell r="B162" t="str">
            <v>BANK CHARGES</v>
          </cell>
          <cell r="C162" t="str">
            <v>N</v>
          </cell>
          <cell r="D162" t="str">
            <v>Treasury Management</v>
          </cell>
          <cell r="E162" t="str">
            <v>Revenue</v>
          </cell>
        </row>
        <row r="163">
          <cell r="A163">
            <v>6910</v>
          </cell>
          <cell r="B163" t="str">
            <v>NET REV ACCNT OTHER TRANSACTIONS</v>
          </cell>
          <cell r="C163" t="str">
            <v>N</v>
          </cell>
          <cell r="D163" t="str">
            <v>Year End</v>
          </cell>
          <cell r="E163" t="str">
            <v>Revenue</v>
          </cell>
        </row>
        <row r="164">
          <cell r="A164">
            <v>7000</v>
          </cell>
          <cell r="B164" t="str">
            <v>DEFERRED CHARGES               .</v>
          </cell>
          <cell r="C164" t="str">
            <v>N</v>
          </cell>
          <cell r="D164" t="str">
            <v>Year End</v>
          </cell>
          <cell r="E164" t="str">
            <v>Revenue</v>
          </cell>
        </row>
        <row r="165">
          <cell r="A165">
            <v>7005</v>
          </cell>
          <cell r="B165" t="str">
            <v>IMPAIRMENT</v>
          </cell>
          <cell r="C165" t="str">
            <v>N</v>
          </cell>
          <cell r="D165" t="str">
            <v>Year End</v>
          </cell>
          <cell r="E165" t="str">
            <v>Revenue</v>
          </cell>
        </row>
        <row r="166">
          <cell r="A166">
            <v>7110</v>
          </cell>
          <cell r="B166" t="str">
            <v>REPAYMENT                      .</v>
          </cell>
          <cell r="C166" t="str">
            <v>N</v>
          </cell>
          <cell r="D166" t="str">
            <v>Year End</v>
          </cell>
          <cell r="E166" t="str">
            <v>Revenue</v>
          </cell>
        </row>
        <row r="167">
          <cell r="A167">
            <v>7200</v>
          </cell>
          <cell r="B167" t="str">
            <v>INTEREST                       .</v>
          </cell>
          <cell r="C167" t="str">
            <v>N</v>
          </cell>
          <cell r="D167" t="str">
            <v>Repayment of Loans Outstanding</v>
          </cell>
          <cell r="E167" t="str">
            <v>Revenue</v>
          </cell>
        </row>
        <row r="168">
          <cell r="A168">
            <v>7600</v>
          </cell>
          <cell r="B168" t="str">
            <v>C.L.F. DEBT MANAGEMENT         .</v>
          </cell>
          <cell r="C168" t="str">
            <v>N</v>
          </cell>
          <cell r="D168" t="str">
            <v>Year End</v>
          </cell>
          <cell r="E168" t="str">
            <v>Revenue</v>
          </cell>
        </row>
        <row r="169">
          <cell r="A169">
            <v>7601</v>
          </cell>
          <cell r="B169" t="str">
            <v>MERSEYSIDE RESIDUAL DEBT FUND</v>
          </cell>
          <cell r="C169" t="str">
            <v>N</v>
          </cell>
          <cell r="D169" t="str">
            <v>Merseyside Residual Debt Fund</v>
          </cell>
          <cell r="E169" t="str">
            <v>Revenue</v>
          </cell>
        </row>
        <row r="170">
          <cell r="A170">
            <v>7700</v>
          </cell>
          <cell r="B170" t="str">
            <v>P.W.L.B.</v>
          </cell>
          <cell r="C170" t="str">
            <v>N</v>
          </cell>
          <cell r="D170" t="str">
            <v>Repayment of Loans Outstanding</v>
          </cell>
          <cell r="E170" t="str">
            <v>Revenue</v>
          </cell>
        </row>
        <row r="171">
          <cell r="A171">
            <v>7800</v>
          </cell>
          <cell r="B171" t="str">
            <v>GOVT GRANTS DEFERRED-DEF CHARGES</v>
          </cell>
          <cell r="C171" t="str">
            <v>N</v>
          </cell>
          <cell r="D171" t="str">
            <v>Year End</v>
          </cell>
          <cell r="E171" t="str">
            <v>Revenue</v>
          </cell>
        </row>
        <row r="172">
          <cell r="A172">
            <v>8195</v>
          </cell>
          <cell r="B172" t="str">
            <v>PROFESSIONAL FEES              .</v>
          </cell>
          <cell r="C172" t="str">
            <v>N</v>
          </cell>
          <cell r="D172" t="str">
            <v>Miscellaneous</v>
          </cell>
          <cell r="E172" t="str">
            <v>Revenue</v>
          </cell>
        </row>
        <row r="173">
          <cell r="A173">
            <v>8280</v>
          </cell>
          <cell r="B173" t="str">
            <v>TRADE TIPPING/COMMERCIAL WASTE</v>
          </cell>
          <cell r="C173" t="str">
            <v>N</v>
          </cell>
          <cell r="D173" t="str">
            <v>Miscellaneous</v>
          </cell>
          <cell r="E173" t="str">
            <v>Revenue</v>
          </cell>
        </row>
        <row r="174">
          <cell r="A174">
            <v>8310</v>
          </cell>
          <cell r="B174" t="str">
            <v>TENANT                         .</v>
          </cell>
          <cell r="C174" t="str">
            <v>N</v>
          </cell>
          <cell r="D174" t="str">
            <v>Miscellaneous</v>
          </cell>
          <cell r="E174" t="str">
            <v>Revenue</v>
          </cell>
        </row>
        <row r="175">
          <cell r="A175">
            <v>9000</v>
          </cell>
          <cell r="B175" t="str">
            <v>MANDATORY STUDENT AWARDS</v>
          </cell>
          <cell r="C175" t="str">
            <v>N</v>
          </cell>
          <cell r="D175" t="str">
            <v>Miscellaneous</v>
          </cell>
          <cell r="E175" t="str">
            <v>Revenue</v>
          </cell>
        </row>
        <row r="176">
          <cell r="A176">
            <v>9302</v>
          </cell>
          <cell r="B176" t="str">
            <v>WASTE DISPOSAL</v>
          </cell>
          <cell r="C176" t="str">
            <v>N</v>
          </cell>
          <cell r="D176" t="str">
            <v>Miscellaneous</v>
          </cell>
          <cell r="E176" t="str">
            <v>Revenue</v>
          </cell>
        </row>
        <row r="177">
          <cell r="A177">
            <v>9321</v>
          </cell>
          <cell r="B177" t="str">
            <v>OTHER CONTRIBUTIONS            .</v>
          </cell>
          <cell r="C177" t="str">
            <v>N</v>
          </cell>
          <cell r="D177" t="str">
            <v>Miscellaneous</v>
          </cell>
          <cell r="E177" t="str">
            <v>Revenue</v>
          </cell>
        </row>
        <row r="178">
          <cell r="A178">
            <v>9322</v>
          </cell>
          <cell r="B178" t="str">
            <v>PUPILS WITH STATEMENTS       .</v>
          </cell>
          <cell r="C178" t="str">
            <v>N</v>
          </cell>
          <cell r="D178" t="str">
            <v>Miscellaneous</v>
          </cell>
          <cell r="E178" t="str">
            <v>Revenue</v>
          </cell>
        </row>
        <row r="179">
          <cell r="A179">
            <v>9350</v>
          </cell>
          <cell r="B179" t="str">
            <v>RECEIPTS FROM OTHER FUNDS      .</v>
          </cell>
          <cell r="C179" t="str">
            <v>N</v>
          </cell>
          <cell r="D179" t="str">
            <v>Miscellaneous</v>
          </cell>
          <cell r="E179" t="str">
            <v>Revenue</v>
          </cell>
        </row>
        <row r="180">
          <cell r="A180">
            <v>9370</v>
          </cell>
          <cell r="B180" t="str">
            <v>CONTRACT REPAYMENT</v>
          </cell>
          <cell r="C180" t="str">
            <v>N</v>
          </cell>
          <cell r="D180" t="str">
            <v>Miscellaneous</v>
          </cell>
          <cell r="E180" t="str">
            <v>Revenue</v>
          </cell>
        </row>
        <row r="181">
          <cell r="A181">
            <v>9400</v>
          </cell>
          <cell r="B181" t="str">
            <v>INTEREST ON INVESTMENTS        .</v>
          </cell>
          <cell r="C181" t="str">
            <v>N</v>
          </cell>
          <cell r="D181" t="str">
            <v>Miscellaneous</v>
          </cell>
          <cell r="E181" t="str">
            <v>Revenue</v>
          </cell>
        </row>
        <row r="182">
          <cell r="A182">
            <v>9402</v>
          </cell>
          <cell r="B182" t="str">
            <v>INTEREST ON BALANCES           .</v>
          </cell>
          <cell r="C182" t="str">
            <v>N</v>
          </cell>
          <cell r="D182" t="str">
            <v>Miscellaneous</v>
          </cell>
          <cell r="E182" t="str">
            <v>Revenue</v>
          </cell>
        </row>
        <row r="183">
          <cell r="A183">
            <v>9500</v>
          </cell>
          <cell r="B183" t="str">
            <v>CENTRAL RECHARGES           .</v>
          </cell>
          <cell r="C183" t="str">
            <v>N</v>
          </cell>
          <cell r="D183" t="str">
            <v>Miscellaneous</v>
          </cell>
          <cell r="E183" t="str">
            <v>Revenue</v>
          </cell>
        </row>
        <row r="184">
          <cell r="A184">
            <v>9510</v>
          </cell>
          <cell r="B184" t="str">
            <v>INTER DIVISIONAL PAYMENTS      .</v>
          </cell>
          <cell r="C184" t="str">
            <v>N</v>
          </cell>
          <cell r="D184" t="str">
            <v>Miscellaneous</v>
          </cell>
          <cell r="E184" t="str">
            <v>Revenue</v>
          </cell>
        </row>
        <row r="185">
          <cell r="A185">
            <v>9910</v>
          </cell>
          <cell r="B185" t="str">
            <v>GENERAL                        .</v>
          </cell>
          <cell r="C185" t="str">
            <v>N</v>
          </cell>
          <cell r="D185" t="str">
            <v>Miscellaneous</v>
          </cell>
          <cell r="E185" t="str">
            <v>Revenue</v>
          </cell>
        </row>
      </sheetData>
      <sheetData sheetId="4">
        <row r="2">
          <cell r="A2">
            <v>0</v>
          </cell>
          <cell r="B2" t="str">
            <v>DEBITS - MISCELLANEOUS     .</v>
          </cell>
          <cell r="C2" t="str">
            <v>Y</v>
          </cell>
          <cell r="D2" t="str">
            <v>Balance Sheet</v>
          </cell>
          <cell r="E2" t="str">
            <v>Bal Sheet</v>
          </cell>
        </row>
        <row r="3">
          <cell r="A3">
            <v>1</v>
          </cell>
          <cell r="B3" t="str">
            <v>YEAR END TRANSFERS</v>
          </cell>
          <cell r="C3" t="str">
            <v>Y</v>
          </cell>
          <cell r="D3" t="str">
            <v>Control</v>
          </cell>
          <cell r="E3" t="str">
            <v>Control</v>
          </cell>
        </row>
        <row r="4">
          <cell r="A4">
            <v>10</v>
          </cell>
          <cell r="B4" t="str">
            <v>DEBITS - BALANCE B/FWD         .</v>
          </cell>
          <cell r="C4" t="str">
            <v>Y</v>
          </cell>
          <cell r="D4" t="str">
            <v>Balance Sheet</v>
          </cell>
          <cell r="E4" t="str">
            <v>Bal Sheet</v>
          </cell>
        </row>
        <row r="5">
          <cell r="A5">
            <v>100</v>
          </cell>
          <cell r="B5" t="str">
            <v>V.A.T. PAYMENTS         .</v>
          </cell>
          <cell r="C5" t="str">
            <v>Y</v>
          </cell>
          <cell r="D5" t="str">
            <v>Balance Sheet</v>
          </cell>
          <cell r="E5" t="str">
            <v>Bal Sheet</v>
          </cell>
        </row>
        <row r="6">
          <cell r="A6">
            <v>150</v>
          </cell>
          <cell r="B6" t="str">
            <v>ADJUSTMENTS          .</v>
          </cell>
          <cell r="C6" t="str">
            <v>Y</v>
          </cell>
          <cell r="D6" t="str">
            <v>Balance Sheet</v>
          </cell>
          <cell r="E6" t="str">
            <v>Bal Sheet</v>
          </cell>
        </row>
        <row r="7">
          <cell r="A7">
            <v>200</v>
          </cell>
          <cell r="B7" t="str">
            <v>CREDIT INCOME - DEBT RAISED</v>
          </cell>
          <cell r="C7" t="str">
            <v>Y</v>
          </cell>
          <cell r="D7" t="str">
            <v>Control</v>
          </cell>
          <cell r="E7" t="str">
            <v>Control</v>
          </cell>
        </row>
        <row r="8">
          <cell r="A8">
            <v>232</v>
          </cell>
          <cell r="B8" t="str">
            <v>PLANNING COMMUNICATIONS</v>
          </cell>
          <cell r="C8" t="str">
            <v>N</v>
          </cell>
          <cell r="D8" t="str">
            <v>Check with Lyn</v>
          </cell>
          <cell r="E8" t="str">
            <v>Capital</v>
          </cell>
        </row>
        <row r="9">
          <cell r="A9">
            <v>1000</v>
          </cell>
          <cell r="B9" t="str">
            <v>CREDITS - MISCELLANEOUS     .</v>
          </cell>
          <cell r="C9" t="str">
            <v>N</v>
          </cell>
          <cell r="D9" t="str">
            <v>Balance Sheet</v>
          </cell>
          <cell r="E9" t="str">
            <v>Bal Sheet</v>
          </cell>
        </row>
        <row r="10">
          <cell r="A10">
            <v>1010</v>
          </cell>
          <cell r="B10" t="str">
            <v>CREDITS - BALANCE B/FWD      .</v>
          </cell>
          <cell r="C10" t="str">
            <v>N</v>
          </cell>
          <cell r="D10" t="str">
            <v>Balance Sheet</v>
          </cell>
          <cell r="E10" t="str">
            <v>Bal Sheet</v>
          </cell>
        </row>
        <row r="11">
          <cell r="A11">
            <v>1100</v>
          </cell>
          <cell r="B11" t="str">
            <v>REIMBURSEMENTS         .</v>
          </cell>
          <cell r="C11" t="str">
            <v>N</v>
          </cell>
          <cell r="D11" t="str">
            <v>Balance Sheet</v>
          </cell>
          <cell r="E11" t="str">
            <v>Bal Sheet</v>
          </cell>
        </row>
        <row r="12">
          <cell r="A12">
            <v>1110</v>
          </cell>
          <cell r="B12" t="str">
            <v>CASH INCOME      .</v>
          </cell>
          <cell r="C12" t="str">
            <v>N</v>
          </cell>
          <cell r="D12" t="str">
            <v>Balance Sheet</v>
          </cell>
          <cell r="E12" t="str">
            <v>Bal Sheet</v>
          </cell>
        </row>
        <row r="13">
          <cell r="A13">
            <v>1120</v>
          </cell>
          <cell r="B13" t="str">
            <v>CREDITS - BALANCE B/FWD      .</v>
          </cell>
          <cell r="C13" t="str">
            <v>N</v>
          </cell>
          <cell r="D13" t="str">
            <v>Balance Sheet</v>
          </cell>
          <cell r="E13" t="str">
            <v>Bal Sheet</v>
          </cell>
        </row>
        <row r="14">
          <cell r="A14">
            <v>1200</v>
          </cell>
          <cell r="B14" t="str">
            <v>GENERAL</v>
          </cell>
          <cell r="C14" t="str">
            <v>N</v>
          </cell>
          <cell r="D14" t="str">
            <v>Fees and Charges</v>
          </cell>
          <cell r="E14" t="str">
            <v>Capital</v>
          </cell>
        </row>
        <row r="15">
          <cell r="A15">
            <v>1400</v>
          </cell>
          <cell r="B15" t="str">
            <v>GENERAL</v>
          </cell>
          <cell r="C15" t="str">
            <v>N</v>
          </cell>
          <cell r="D15" t="str">
            <v>Fees and Charges</v>
          </cell>
          <cell r="E15" t="str">
            <v>Capital</v>
          </cell>
        </row>
        <row r="16">
          <cell r="A16">
            <v>1410</v>
          </cell>
          <cell r="B16" t="str">
            <v>PLANNING APPROVAL COSTS</v>
          </cell>
          <cell r="C16" t="str">
            <v>N</v>
          </cell>
          <cell r="D16" t="str">
            <v>Fees and Charges</v>
          </cell>
          <cell r="E16" t="str">
            <v>Capital</v>
          </cell>
        </row>
        <row r="17">
          <cell r="A17">
            <v>1420</v>
          </cell>
          <cell r="B17" t="str">
            <v>COMMUNICATION COSTS</v>
          </cell>
          <cell r="C17" t="str">
            <v>N</v>
          </cell>
          <cell r="D17" t="str">
            <v>Fees and Charges</v>
          </cell>
          <cell r="E17" t="str">
            <v>Capital</v>
          </cell>
        </row>
        <row r="18">
          <cell r="A18">
            <v>2900</v>
          </cell>
          <cell r="B18" t="str">
            <v>CONTRACT 1</v>
          </cell>
          <cell r="C18" t="str">
            <v>N</v>
          </cell>
          <cell r="D18" t="str">
            <v>Construction Works</v>
          </cell>
          <cell r="E18" t="str">
            <v>Capital</v>
          </cell>
        </row>
        <row r="19">
          <cell r="A19">
            <v>2901</v>
          </cell>
          <cell r="B19" t="str">
            <v>CONTRACT 2</v>
          </cell>
          <cell r="C19" t="str">
            <v>N</v>
          </cell>
          <cell r="D19" t="str">
            <v>Construction Works</v>
          </cell>
          <cell r="E19" t="str">
            <v>Capital</v>
          </cell>
        </row>
        <row r="20">
          <cell r="A20">
            <v>2902</v>
          </cell>
          <cell r="B20" t="str">
            <v>CONTRACT 2</v>
          </cell>
          <cell r="C20" t="str">
            <v>N</v>
          </cell>
          <cell r="D20" t="str">
            <v>Construction Works</v>
          </cell>
          <cell r="E20" t="str">
            <v>Capital</v>
          </cell>
        </row>
        <row r="21">
          <cell r="A21">
            <v>3000</v>
          </cell>
          <cell r="B21" t="str">
            <v>MAIN CONTRACTOR</v>
          </cell>
          <cell r="C21" t="str">
            <v>N</v>
          </cell>
          <cell r="D21" t="str">
            <v>Other On Site Works</v>
          </cell>
          <cell r="E21" t="str">
            <v>Capital</v>
          </cell>
        </row>
        <row r="22">
          <cell r="A22">
            <v>3310</v>
          </cell>
          <cell r="B22" t="str">
            <v>LANDSCAPING</v>
          </cell>
          <cell r="C22" t="str">
            <v>N</v>
          </cell>
          <cell r="D22" t="str">
            <v>Other On Site Works</v>
          </cell>
          <cell r="E22" t="str">
            <v>Capital</v>
          </cell>
        </row>
        <row r="23">
          <cell r="A23">
            <v>3320</v>
          </cell>
          <cell r="B23" t="str">
            <v>STREET FURNITURE, SIGNALS, ETC</v>
          </cell>
          <cell r="C23" t="str">
            <v>N</v>
          </cell>
          <cell r="D23" t="str">
            <v>Other On Site Works</v>
          </cell>
          <cell r="E23" t="str">
            <v>Capital</v>
          </cell>
        </row>
        <row r="24">
          <cell r="A24">
            <v>3350</v>
          </cell>
          <cell r="B24" t="str">
            <v>UTILITY WORKS</v>
          </cell>
          <cell r="C24" t="str">
            <v>N</v>
          </cell>
          <cell r="D24" t="str">
            <v>Other On Site Works</v>
          </cell>
          <cell r="E24" t="str">
            <v>Capital</v>
          </cell>
        </row>
        <row r="25">
          <cell r="A25">
            <v>3370</v>
          </cell>
          <cell r="B25" t="str">
            <v>OTHER WORKS</v>
          </cell>
          <cell r="C25" t="str">
            <v>N</v>
          </cell>
          <cell r="D25" t="str">
            <v>Other On Site Works</v>
          </cell>
          <cell r="E25" t="str">
            <v>Capital</v>
          </cell>
        </row>
        <row r="26">
          <cell r="A26">
            <v>3910</v>
          </cell>
          <cell r="B26" t="str">
            <v>Promotional Adverts</v>
          </cell>
          <cell r="C26" t="str">
            <v>N</v>
          </cell>
          <cell r="D26" t="str">
            <v>Other On Site Works</v>
          </cell>
          <cell r="E26" t="str">
            <v>Capital</v>
          </cell>
        </row>
        <row r="27">
          <cell r="A27">
            <v>4110</v>
          </cell>
          <cell r="B27" t="str">
            <v>OTHER</v>
          </cell>
          <cell r="C27" t="str">
            <v>N</v>
          </cell>
          <cell r="D27" t="str">
            <v>Plant and Equipment</v>
          </cell>
          <cell r="E27" t="str">
            <v>Capital</v>
          </cell>
        </row>
        <row r="28">
          <cell r="A28">
            <v>4600</v>
          </cell>
          <cell r="B28" t="str">
            <v>PLANT AND EQUIPMENT</v>
          </cell>
          <cell r="C28" t="str">
            <v>N</v>
          </cell>
          <cell r="D28" t="str">
            <v>Plant and Equipment</v>
          </cell>
          <cell r="E28" t="str">
            <v>Capital</v>
          </cell>
        </row>
        <row r="29">
          <cell r="A29">
            <v>5310</v>
          </cell>
          <cell r="B29" t="str">
            <v>HIGHWAYS ENGINEERS</v>
          </cell>
          <cell r="C29" t="str">
            <v>N</v>
          </cell>
          <cell r="D29" t="str">
            <v>Capital Fees</v>
          </cell>
          <cell r="E29" t="str">
            <v>Capital</v>
          </cell>
        </row>
        <row r="30">
          <cell r="A30">
            <v>5510</v>
          </cell>
          <cell r="B30" t="str">
            <v>EXTERNAL LEGAL FEES</v>
          </cell>
          <cell r="C30" t="str">
            <v>N</v>
          </cell>
          <cell r="D30" t="str">
            <v>Capital Fees</v>
          </cell>
          <cell r="E30" t="str">
            <v>Capital</v>
          </cell>
        </row>
        <row r="31">
          <cell r="A31">
            <v>5520</v>
          </cell>
          <cell r="B31" t="str">
            <v>CONSULTANTS</v>
          </cell>
          <cell r="C31" t="str">
            <v>N</v>
          </cell>
          <cell r="D31" t="str">
            <v>Capital Fees</v>
          </cell>
          <cell r="E31" t="str">
            <v>Capital</v>
          </cell>
        </row>
        <row r="32">
          <cell r="A32">
            <v>5530</v>
          </cell>
          <cell r="B32" t="str">
            <v>OTHER EXTERNAL FEES</v>
          </cell>
          <cell r="C32" t="str">
            <v>N</v>
          </cell>
          <cell r="D32" t="str">
            <v>Capital Fees</v>
          </cell>
          <cell r="E32" t="str">
            <v>Capital</v>
          </cell>
        </row>
        <row r="33">
          <cell r="A33">
            <v>7000</v>
          </cell>
          <cell r="B33" t="str">
            <v>ENGINEERING</v>
          </cell>
          <cell r="C33" t="str">
            <v>N</v>
          </cell>
          <cell r="D33" t="str">
            <v>Invalid</v>
          </cell>
          <cell r="E33" t="str">
            <v>Capital</v>
          </cell>
        </row>
        <row r="34">
          <cell r="A34">
            <v>7130</v>
          </cell>
          <cell r="B34" t="str">
            <v>EXTERNAL CONSULTANTS FEES</v>
          </cell>
          <cell r="C34" t="str">
            <v>N</v>
          </cell>
          <cell r="D34" t="str">
            <v>Invalid</v>
          </cell>
          <cell r="E34" t="str">
            <v>Capital</v>
          </cell>
        </row>
      </sheetData>
      <sheetData sheetId="5"/>
      <sheetData sheetId="6">
        <row r="2">
          <cell r="B2">
            <v>95</v>
          </cell>
          <cell r="J2" t="str">
            <v xml:space="preserve">LEACHATE SOLUTIONS LIMITED                                  </v>
          </cell>
          <cell r="K2">
            <v>42919</v>
          </cell>
          <cell r="R2" t="str">
            <v>PLCAA</v>
          </cell>
          <cell r="S2">
            <v>1601</v>
          </cell>
          <cell r="Z2">
            <v>4180.75</v>
          </cell>
          <cell r="AA2" t="str">
            <v>Jul201700028</v>
          </cell>
        </row>
        <row r="3">
          <cell r="B3" t="str">
            <v>MP21703210062004</v>
          </cell>
          <cell r="J3" t="str">
            <v xml:space="preserve">WIRRAL BOROUGH COUNCIL                                      </v>
          </cell>
          <cell r="K3">
            <v>42919</v>
          </cell>
          <cell r="R3" t="str">
            <v>PHBAA</v>
          </cell>
          <cell r="S3">
            <v>1510</v>
          </cell>
          <cell r="Z3">
            <v>879</v>
          </cell>
          <cell r="AA3" t="str">
            <v>Jul201700027</v>
          </cell>
        </row>
        <row r="4">
          <cell r="B4" t="str">
            <v>MP21703100056004</v>
          </cell>
          <cell r="J4" t="str">
            <v xml:space="preserve">WIRRAL BOROUGH COUNCIL                                      </v>
          </cell>
          <cell r="K4">
            <v>42919</v>
          </cell>
          <cell r="R4" t="str">
            <v>PHHAA</v>
          </cell>
          <cell r="S4">
            <v>1510</v>
          </cell>
          <cell r="Z4">
            <v>948</v>
          </cell>
          <cell r="AA4" t="str">
            <v>Jul201700015</v>
          </cell>
        </row>
        <row r="5">
          <cell r="B5" t="str">
            <v>MP21703100061004</v>
          </cell>
          <cell r="J5" t="str">
            <v xml:space="preserve">WIRRAL BOROUGH COUNCIL                                      </v>
          </cell>
          <cell r="K5">
            <v>42919</v>
          </cell>
          <cell r="R5" t="str">
            <v>PHPAA</v>
          </cell>
          <cell r="S5">
            <v>1510</v>
          </cell>
          <cell r="Z5">
            <v>14797</v>
          </cell>
          <cell r="AA5" t="str">
            <v>Jul201700016</v>
          </cell>
        </row>
        <row r="6">
          <cell r="B6">
            <v>341356</v>
          </cell>
          <cell r="J6" t="str">
            <v xml:space="preserve">FORREST RECRUITMENT LIMITED                                 </v>
          </cell>
          <cell r="K6">
            <v>42920</v>
          </cell>
          <cell r="R6" t="str">
            <v>PCAAA</v>
          </cell>
          <cell r="S6">
            <v>360</v>
          </cell>
          <cell r="Z6">
            <v>537.08000000000004</v>
          </cell>
          <cell r="AA6" t="str">
            <v>Jul201700003</v>
          </cell>
        </row>
        <row r="7">
          <cell r="B7">
            <v>8698716</v>
          </cell>
          <cell r="J7" t="str">
            <v xml:space="preserve">GRANT THORNTON                                              </v>
          </cell>
          <cell r="K7">
            <v>42920</v>
          </cell>
          <cell r="R7" t="str">
            <v>PCAAA</v>
          </cell>
          <cell r="S7">
            <v>3426</v>
          </cell>
          <cell r="Z7">
            <v>7340.75</v>
          </cell>
          <cell r="AA7" t="str">
            <v>Jul201700037</v>
          </cell>
        </row>
        <row r="8">
          <cell r="B8" t="str">
            <v>MP21703200056004</v>
          </cell>
          <cell r="J8" t="str">
            <v xml:space="preserve">LIVERPOOL CITY COUNCIL                                      </v>
          </cell>
          <cell r="K8">
            <v>42920</v>
          </cell>
          <cell r="R8" t="str">
            <v>PHIAA</v>
          </cell>
          <cell r="S8">
            <v>1510</v>
          </cell>
          <cell r="Z8">
            <v>948</v>
          </cell>
          <cell r="AA8" t="str">
            <v>Jul201700024</v>
          </cell>
        </row>
        <row r="9">
          <cell r="B9" t="str">
            <v>MP21703200176004</v>
          </cell>
          <cell r="J9" t="str">
            <v xml:space="preserve">LIVERPOOL CITY COUNCIL                                      </v>
          </cell>
          <cell r="K9">
            <v>42920</v>
          </cell>
          <cell r="R9" t="str">
            <v>PCAAA</v>
          </cell>
          <cell r="S9">
            <v>1510</v>
          </cell>
          <cell r="Z9">
            <v>2877</v>
          </cell>
          <cell r="AA9" t="str">
            <v>Jul201700026</v>
          </cell>
        </row>
        <row r="10">
          <cell r="B10" t="str">
            <v>MP21703200062004</v>
          </cell>
          <cell r="J10" t="str">
            <v xml:space="preserve">LIVERPOOL CITY COUNCIL                                      </v>
          </cell>
          <cell r="K10">
            <v>42920</v>
          </cell>
          <cell r="R10" t="str">
            <v>PHTAA</v>
          </cell>
          <cell r="S10">
            <v>1510</v>
          </cell>
          <cell r="Z10">
            <v>3024</v>
          </cell>
          <cell r="AA10" t="str">
            <v>Jul201700049</v>
          </cell>
        </row>
        <row r="11">
          <cell r="B11" t="str">
            <v>MP21703200061004</v>
          </cell>
          <cell r="J11" t="str">
            <v xml:space="preserve">LIVERPOOL CITY COUNCIL                                      </v>
          </cell>
          <cell r="K11">
            <v>42920</v>
          </cell>
          <cell r="R11" t="str">
            <v>PHQAA</v>
          </cell>
          <cell r="S11">
            <v>1510</v>
          </cell>
          <cell r="Z11">
            <v>24429</v>
          </cell>
          <cell r="AA11" t="str">
            <v>Jul201700025</v>
          </cell>
        </row>
        <row r="12">
          <cell r="B12" t="str">
            <v xml:space="preserve">      MARCH 2017</v>
          </cell>
          <cell r="J12" t="str">
            <v xml:space="preserve">VEOLIA ES MERSEYSIDE &amp; HALTON LIMITED                       </v>
          </cell>
          <cell r="K12">
            <v>42920</v>
          </cell>
          <cell r="R12" t="str">
            <v>PPABA</v>
          </cell>
          <cell r="S12">
            <v>4400</v>
          </cell>
          <cell r="Z12">
            <v>593836.19999999995</v>
          </cell>
          <cell r="AA12" t="str">
            <v>Jul201700045</v>
          </cell>
        </row>
        <row r="13">
          <cell r="B13" t="str">
            <v xml:space="preserve">   SINE/00022123</v>
          </cell>
          <cell r="J13" t="str">
            <v xml:space="preserve">MERSEYTRAVEL                                                </v>
          </cell>
          <cell r="K13">
            <v>42921</v>
          </cell>
          <cell r="R13" t="str">
            <v>PCAAA</v>
          </cell>
          <cell r="S13">
            <v>2600</v>
          </cell>
          <cell r="Z13">
            <v>5726</v>
          </cell>
          <cell r="AA13" t="str">
            <v>Jul201700031</v>
          </cell>
        </row>
        <row r="14">
          <cell r="B14" t="str">
            <v xml:space="preserve">   SINE/00022124</v>
          </cell>
          <cell r="J14" t="str">
            <v xml:space="preserve">MERSEYTRAVEL                                                </v>
          </cell>
          <cell r="K14">
            <v>42921</v>
          </cell>
          <cell r="R14" t="str">
            <v>PCAAA</v>
          </cell>
          <cell r="S14">
            <v>1500</v>
          </cell>
          <cell r="Z14">
            <v>8949.86</v>
          </cell>
          <cell r="AA14" t="str">
            <v>Jul201700014</v>
          </cell>
        </row>
        <row r="15">
          <cell r="B15" t="str">
            <v xml:space="preserve">      APRIL 2017</v>
          </cell>
          <cell r="J15" t="str">
            <v xml:space="preserve">VEOLIA ES MERSEYSIDE &amp; HALTON LIMITED                       </v>
          </cell>
          <cell r="K15">
            <v>42921</v>
          </cell>
          <cell r="R15" t="str">
            <v>PPABA</v>
          </cell>
          <cell r="S15">
            <v>4400</v>
          </cell>
          <cell r="Z15">
            <v>945122.32</v>
          </cell>
          <cell r="AA15" t="str">
            <v>Jul201700044</v>
          </cell>
        </row>
        <row r="16">
          <cell r="B16" t="str">
            <v xml:space="preserve">       JUNE 2017</v>
          </cell>
          <cell r="J16" t="str">
            <v xml:space="preserve">VEOLIA ES MERSEYSIDE &amp; HALTON LIMITED                       </v>
          </cell>
          <cell r="K16">
            <v>42921</v>
          </cell>
          <cell r="R16" t="str">
            <v>PPAAA</v>
          </cell>
          <cell r="S16">
            <v>4400</v>
          </cell>
          <cell r="Z16">
            <v>1255052.18</v>
          </cell>
          <cell r="AA16" t="str">
            <v>Jul201700041</v>
          </cell>
        </row>
        <row r="17">
          <cell r="B17">
            <v>968241641</v>
          </cell>
          <cell r="J17" t="str">
            <v xml:space="preserve">MERSEYSIDE RECYCLING &amp; WASTE AUTHORITY                      </v>
          </cell>
          <cell r="K17">
            <v>42923</v>
          </cell>
          <cell r="R17" t="str">
            <v>PLCHA</v>
          </cell>
          <cell r="S17">
            <v>1420</v>
          </cell>
          <cell r="Z17">
            <v>772.37</v>
          </cell>
          <cell r="AA17" t="str">
            <v>Jul201700013</v>
          </cell>
        </row>
        <row r="18">
          <cell r="B18">
            <v>968240037</v>
          </cell>
          <cell r="J18" t="str">
            <v xml:space="preserve">MERSEYSIDE RECYCLING &amp; WASTE AUTHORITY                      </v>
          </cell>
          <cell r="K18">
            <v>42923</v>
          </cell>
          <cell r="R18" t="str">
            <v>PLCHA</v>
          </cell>
          <cell r="S18">
            <v>1420</v>
          </cell>
          <cell r="Z18">
            <v>1649.16</v>
          </cell>
          <cell r="AA18" t="str">
            <v>Jul201700012</v>
          </cell>
        </row>
        <row r="19">
          <cell r="B19">
            <v>341812</v>
          </cell>
          <cell r="J19" t="str">
            <v xml:space="preserve">FORREST RECRUITMENT LIMITED                                 </v>
          </cell>
          <cell r="K19">
            <v>42927</v>
          </cell>
          <cell r="R19" t="str">
            <v>PCAAA</v>
          </cell>
          <cell r="S19">
            <v>360</v>
          </cell>
          <cell r="Z19">
            <v>537.08000000000004</v>
          </cell>
          <cell r="AA19" t="str">
            <v>Jul201700004</v>
          </cell>
        </row>
        <row r="20">
          <cell r="B20" t="str">
            <v>MP21703170059004</v>
          </cell>
          <cell r="J20" t="str">
            <v xml:space="preserve">SEFTON M.B.C                                                </v>
          </cell>
          <cell r="K20">
            <v>42927</v>
          </cell>
          <cell r="R20" t="str">
            <v>PHLAA</v>
          </cell>
          <cell r="S20">
            <v>1510</v>
          </cell>
          <cell r="Z20">
            <v>3768</v>
          </cell>
          <cell r="AA20" t="str">
            <v>Jul201700021</v>
          </cell>
        </row>
        <row r="21">
          <cell r="B21">
            <v>96</v>
          </cell>
          <cell r="J21" t="str">
            <v xml:space="preserve">LEACHATE SOLUTIONS LIMITED                                  </v>
          </cell>
          <cell r="K21">
            <v>42933</v>
          </cell>
          <cell r="R21" t="str">
            <v>PLCAA</v>
          </cell>
          <cell r="S21">
            <v>1601</v>
          </cell>
          <cell r="Z21">
            <v>4422</v>
          </cell>
          <cell r="AA21" t="str">
            <v>Jul201700029</v>
          </cell>
        </row>
        <row r="22">
          <cell r="B22">
            <v>5569510000000000</v>
          </cell>
          <cell r="J22" t="str">
            <v xml:space="preserve">NATWEST ONECARD                                             </v>
          </cell>
          <cell r="K22">
            <v>42933</v>
          </cell>
          <cell r="R22" t="str">
            <v>YPBDW</v>
          </cell>
          <cell r="S22">
            <v>0</v>
          </cell>
          <cell r="Z22">
            <v>657.01</v>
          </cell>
          <cell r="AA22" t="str">
            <v>Jul201700001</v>
          </cell>
        </row>
        <row r="23">
          <cell r="B23">
            <v>490293204</v>
          </cell>
          <cell r="J23" t="str">
            <v xml:space="preserve">WIRRAL BOROUGH COUNCIL                                      </v>
          </cell>
          <cell r="K23">
            <v>42933</v>
          </cell>
          <cell r="R23" t="str">
            <v>PCAAA</v>
          </cell>
          <cell r="S23">
            <v>932</v>
          </cell>
          <cell r="Z23">
            <v>1404.21</v>
          </cell>
          <cell r="AA23" t="str">
            <v>Jul201700009</v>
          </cell>
        </row>
        <row r="24">
          <cell r="B24">
            <v>342284</v>
          </cell>
          <cell r="J24" t="str">
            <v xml:space="preserve">FORREST RECRUITMENT LIMITED                                 </v>
          </cell>
          <cell r="K24">
            <v>42934</v>
          </cell>
          <cell r="R24" t="str">
            <v>PCAAA</v>
          </cell>
          <cell r="S24">
            <v>360</v>
          </cell>
          <cell r="Z24">
            <v>537.08000000000004</v>
          </cell>
          <cell r="AA24" t="str">
            <v>Jul201700005</v>
          </cell>
        </row>
        <row r="25">
          <cell r="B25" t="str">
            <v xml:space="preserve">       SD2210225</v>
          </cell>
          <cell r="J25" t="str">
            <v xml:space="preserve">KNOWSLEY MBC                                                </v>
          </cell>
          <cell r="K25">
            <v>42934</v>
          </cell>
          <cell r="R25" t="str">
            <v>PJCAA</v>
          </cell>
          <cell r="S25">
            <v>4402</v>
          </cell>
          <cell r="Z25">
            <v>48661.47</v>
          </cell>
          <cell r="AA25" t="str">
            <v>Jul201700042</v>
          </cell>
        </row>
        <row r="26">
          <cell r="B26" t="str">
            <v xml:space="preserve">    PENSION FUND</v>
          </cell>
          <cell r="J26" t="str">
            <v xml:space="preserve">MERSEYSIDE PENSION FUND                                     </v>
          </cell>
          <cell r="K26">
            <v>42934</v>
          </cell>
          <cell r="R26" t="str">
            <v>PCAAA</v>
          </cell>
          <cell r="S26">
            <v>454</v>
          </cell>
          <cell r="Z26">
            <v>136400</v>
          </cell>
          <cell r="AA26" t="str">
            <v>Jul201700002</v>
          </cell>
        </row>
        <row r="27">
          <cell r="B27">
            <v>1146163</v>
          </cell>
          <cell r="J27" t="str">
            <v xml:space="preserve">SEFTON M.B.C                                                </v>
          </cell>
          <cell r="K27">
            <v>42934</v>
          </cell>
          <cell r="R27" t="str">
            <v>PCAAA</v>
          </cell>
          <cell r="S27">
            <v>3400</v>
          </cell>
          <cell r="Z27">
            <v>500</v>
          </cell>
          <cell r="AA27" t="str">
            <v>Jul201700035</v>
          </cell>
        </row>
        <row r="28">
          <cell r="B28">
            <v>703397</v>
          </cell>
          <cell r="J28" t="str">
            <v xml:space="preserve">SOFTWORKS COMPUTING (UK) LTD                                </v>
          </cell>
          <cell r="K28">
            <v>42934</v>
          </cell>
          <cell r="R28" t="str">
            <v>PCAAA</v>
          </cell>
          <cell r="S28">
            <v>3527</v>
          </cell>
          <cell r="Z28">
            <v>798.98</v>
          </cell>
          <cell r="AA28" t="str">
            <v>Jul201700034</v>
          </cell>
        </row>
        <row r="29">
          <cell r="B29">
            <v>240677</v>
          </cell>
          <cell r="J29" t="str">
            <v xml:space="preserve">ASPIRE DATA RECRUITMENT LTD                                 </v>
          </cell>
          <cell r="K29">
            <v>42937</v>
          </cell>
          <cell r="R29" t="str">
            <v>PCAAA</v>
          </cell>
          <cell r="S29">
            <v>920</v>
          </cell>
          <cell r="Z29">
            <v>4398.45</v>
          </cell>
          <cell r="AA29" t="str">
            <v>Jul201700007</v>
          </cell>
        </row>
        <row r="30">
          <cell r="B30" t="str">
            <v xml:space="preserve">       SD2210241</v>
          </cell>
          <cell r="J30" t="str">
            <v xml:space="preserve">KNOWSLEY MBC                                                </v>
          </cell>
          <cell r="K30">
            <v>42940</v>
          </cell>
          <cell r="R30" t="str">
            <v>PJCAA</v>
          </cell>
          <cell r="S30">
            <v>4402</v>
          </cell>
          <cell r="Z30">
            <v>57611.91</v>
          </cell>
          <cell r="AA30" t="str">
            <v>Jul201700043</v>
          </cell>
        </row>
        <row r="31">
          <cell r="B31">
            <v>342750</v>
          </cell>
          <cell r="J31" t="str">
            <v xml:space="preserve">FORREST RECRUITMENT LIMITED                                 </v>
          </cell>
          <cell r="K31">
            <v>42941</v>
          </cell>
          <cell r="R31" t="str">
            <v>PCAAA</v>
          </cell>
          <cell r="S31">
            <v>360</v>
          </cell>
          <cell r="Z31">
            <v>512.82000000000005</v>
          </cell>
          <cell r="AA31" t="str">
            <v>Jul201700006</v>
          </cell>
        </row>
        <row r="32">
          <cell r="B32">
            <v>8712927</v>
          </cell>
          <cell r="J32" t="str">
            <v xml:space="preserve">GRANT THORNTON                                              </v>
          </cell>
          <cell r="K32">
            <v>42941</v>
          </cell>
          <cell r="R32" t="str">
            <v>PCAAA</v>
          </cell>
          <cell r="S32">
            <v>3426</v>
          </cell>
          <cell r="Z32">
            <v>700</v>
          </cell>
          <cell r="AA32" t="str">
            <v>Jul201700038</v>
          </cell>
        </row>
        <row r="33">
          <cell r="B33" t="str">
            <v xml:space="preserve">   SPIE/00002021</v>
          </cell>
          <cell r="J33" t="str">
            <v xml:space="preserve">MERSEYTRAVEL                                                </v>
          </cell>
          <cell r="K33">
            <v>42941</v>
          </cell>
          <cell r="R33" t="str">
            <v>PCAAA</v>
          </cell>
          <cell r="S33">
            <v>3311</v>
          </cell>
          <cell r="Z33">
            <v>500</v>
          </cell>
          <cell r="AA33" t="str">
            <v>Jul201700033</v>
          </cell>
        </row>
        <row r="34">
          <cell r="B34">
            <v>418774</v>
          </cell>
          <cell r="J34" t="str">
            <v xml:space="preserve">PRECISE MEDIA MONITORING LIMITED                            </v>
          </cell>
          <cell r="K34">
            <v>42941</v>
          </cell>
          <cell r="R34" t="str">
            <v>PMBAA</v>
          </cell>
          <cell r="S34">
            <v>3021</v>
          </cell>
          <cell r="Z34">
            <v>1500</v>
          </cell>
          <cell r="AA34" t="str">
            <v>Jul201700032</v>
          </cell>
        </row>
        <row r="35">
          <cell r="B35" t="str">
            <v xml:space="preserve">         MRWA003</v>
          </cell>
          <cell r="J35" t="str">
            <v xml:space="preserve">REALWORTH LTD                                               </v>
          </cell>
          <cell r="K35">
            <v>42941</v>
          </cell>
          <cell r="R35" t="str">
            <v>PMHAE</v>
          </cell>
          <cell r="S35">
            <v>3420</v>
          </cell>
          <cell r="Z35">
            <v>3500</v>
          </cell>
          <cell r="AA35" t="str">
            <v>Jul201700048</v>
          </cell>
        </row>
        <row r="36">
          <cell r="B36">
            <v>213</v>
          </cell>
          <cell r="J36" t="str">
            <v xml:space="preserve">ROAMINE ADVISORY LIMITED                                    </v>
          </cell>
          <cell r="K36">
            <v>42941</v>
          </cell>
          <cell r="R36" t="str">
            <v>PPHAA</v>
          </cell>
          <cell r="S36">
            <v>4400</v>
          </cell>
          <cell r="Z36">
            <v>4017.77</v>
          </cell>
          <cell r="AA36" t="str">
            <v>Jul201700047</v>
          </cell>
        </row>
        <row r="37">
          <cell r="B37">
            <v>1148155</v>
          </cell>
          <cell r="J37" t="str">
            <v xml:space="preserve">SEFTON M.B.C                                                </v>
          </cell>
          <cell r="K37">
            <v>42941</v>
          </cell>
          <cell r="R37" t="str">
            <v>PJDAA</v>
          </cell>
          <cell r="S37">
            <v>4402</v>
          </cell>
          <cell r="Z37">
            <v>153469.57</v>
          </cell>
          <cell r="AA37" t="str">
            <v>Jul201700040</v>
          </cell>
        </row>
        <row r="38">
          <cell r="B38">
            <v>10009034</v>
          </cell>
          <cell r="J38" t="str">
            <v xml:space="preserve">BIRCHALL BLACKBURN LAW                                      </v>
          </cell>
          <cell r="K38">
            <v>42942</v>
          </cell>
          <cell r="R38" t="str">
            <v>PCAAA</v>
          </cell>
          <cell r="S38">
            <v>3901</v>
          </cell>
          <cell r="Z38">
            <v>25000</v>
          </cell>
          <cell r="AA38" t="str">
            <v>Jul201700039</v>
          </cell>
        </row>
        <row r="39">
          <cell r="B39" t="str">
            <v>MP21703140062005</v>
          </cell>
          <cell r="J39" t="str">
            <v xml:space="preserve">KNOWSLEY MBC                                                </v>
          </cell>
          <cell r="K39">
            <v>42943</v>
          </cell>
          <cell r="R39" t="str">
            <v>PHSAA</v>
          </cell>
          <cell r="S39">
            <v>1510</v>
          </cell>
          <cell r="Z39">
            <v>2799</v>
          </cell>
          <cell r="AA39" t="str">
            <v>Jul201700019</v>
          </cell>
        </row>
        <row r="40">
          <cell r="B40" t="str">
            <v>MP21703140061005</v>
          </cell>
          <cell r="J40" t="str">
            <v xml:space="preserve">KNOWSLEY MBC                                                </v>
          </cell>
          <cell r="K40">
            <v>42943</v>
          </cell>
          <cell r="R40" t="str">
            <v>PHMAA</v>
          </cell>
          <cell r="S40">
            <v>1510</v>
          </cell>
          <cell r="Z40">
            <v>3321</v>
          </cell>
          <cell r="AA40" t="str">
            <v>Jul201700018</v>
          </cell>
        </row>
        <row r="41">
          <cell r="B41" t="str">
            <v>MP21703140056005</v>
          </cell>
          <cell r="J41" t="str">
            <v xml:space="preserve">KNOWSLEY MBC                                                </v>
          </cell>
          <cell r="K41">
            <v>42943</v>
          </cell>
          <cell r="R41" t="str">
            <v>PHNAA</v>
          </cell>
          <cell r="S41">
            <v>1510</v>
          </cell>
          <cell r="Z41">
            <v>5621</v>
          </cell>
          <cell r="AA41" t="str">
            <v>Jul201700017</v>
          </cell>
        </row>
        <row r="42">
          <cell r="B42" t="str">
            <v xml:space="preserve">     X1901730662</v>
          </cell>
          <cell r="J42" t="str">
            <v xml:space="preserve">LIVERPOOL CITY COUNCIL                                      </v>
          </cell>
          <cell r="K42">
            <v>42943</v>
          </cell>
          <cell r="R42" t="str">
            <v>PJBAA</v>
          </cell>
          <cell r="S42">
            <v>4402</v>
          </cell>
          <cell r="Z42">
            <v>70493.75</v>
          </cell>
          <cell r="AA42" t="str">
            <v>Jul201700046</v>
          </cell>
        </row>
        <row r="43">
          <cell r="B43">
            <v>104952291</v>
          </cell>
          <cell r="J43" t="str">
            <v xml:space="preserve">SCOTTISH POWER PLC                                          </v>
          </cell>
          <cell r="K43">
            <v>42943</v>
          </cell>
          <cell r="R43" t="str">
            <v>PLBAA</v>
          </cell>
          <cell r="S43">
            <v>1420</v>
          </cell>
          <cell r="Z43">
            <v>1330.1</v>
          </cell>
          <cell r="AA43" t="str">
            <v>Jul201700011</v>
          </cell>
        </row>
        <row r="44">
          <cell r="B44">
            <v>240681</v>
          </cell>
          <cell r="J44" t="str">
            <v xml:space="preserve">ASPIRE DATA RECRUITMENT LTD                                 </v>
          </cell>
          <cell r="K44">
            <v>42944</v>
          </cell>
          <cell r="R44" t="str">
            <v>PCAAA</v>
          </cell>
          <cell r="S44">
            <v>920</v>
          </cell>
          <cell r="Z44">
            <v>4398.45</v>
          </cell>
          <cell r="AA44" t="str">
            <v>Jul201700008</v>
          </cell>
        </row>
        <row r="45">
          <cell r="B45">
            <v>3128448</v>
          </cell>
          <cell r="J45" t="str">
            <v xml:space="preserve">CIPFA BUSINESS LTD                                          </v>
          </cell>
          <cell r="K45">
            <v>42944</v>
          </cell>
          <cell r="R45" t="str">
            <v>PCAAA</v>
          </cell>
          <cell r="S45">
            <v>900</v>
          </cell>
          <cell r="Z45">
            <v>530</v>
          </cell>
          <cell r="AA45" t="str">
            <v>Jul201700010</v>
          </cell>
        </row>
        <row r="46">
          <cell r="B46">
            <v>91618674</v>
          </cell>
          <cell r="J46" t="str">
            <v xml:space="preserve">EVERSHEDS LLP                                               </v>
          </cell>
          <cell r="K46">
            <v>42944</v>
          </cell>
          <cell r="R46" t="str">
            <v>PCAAA</v>
          </cell>
          <cell r="S46">
            <v>3400</v>
          </cell>
          <cell r="Z46">
            <v>500</v>
          </cell>
          <cell r="AA46" t="str">
            <v>Jul201700036</v>
          </cell>
        </row>
        <row r="47">
          <cell r="B47" t="str">
            <v>MP21703170056005</v>
          </cell>
          <cell r="J47" t="str">
            <v xml:space="preserve">SEFTON M.B.C                                                </v>
          </cell>
          <cell r="K47">
            <v>42944</v>
          </cell>
          <cell r="R47" t="str">
            <v>PHJAA</v>
          </cell>
          <cell r="S47">
            <v>1510</v>
          </cell>
          <cell r="Z47">
            <v>829</v>
          </cell>
          <cell r="AA47" t="str">
            <v>Jul201700020</v>
          </cell>
        </row>
        <row r="48">
          <cell r="B48" t="str">
            <v>MP21703170061005</v>
          </cell>
          <cell r="J48" t="str">
            <v xml:space="preserve">SEFTON M.B.C                                                </v>
          </cell>
          <cell r="K48">
            <v>42944</v>
          </cell>
          <cell r="R48" t="str">
            <v>PHKAA</v>
          </cell>
          <cell r="S48">
            <v>1510</v>
          </cell>
          <cell r="Z48">
            <v>2333</v>
          </cell>
          <cell r="AA48" t="str">
            <v>Jul201700022</v>
          </cell>
        </row>
        <row r="49">
          <cell r="B49" t="str">
            <v>MP21703170062005</v>
          </cell>
          <cell r="J49" t="str">
            <v xml:space="preserve">SEFTON M.B.C                                                </v>
          </cell>
          <cell r="K49">
            <v>42944</v>
          </cell>
          <cell r="R49" t="str">
            <v>PHOAA</v>
          </cell>
          <cell r="S49">
            <v>1510</v>
          </cell>
          <cell r="Z49">
            <v>4436</v>
          </cell>
          <cell r="AA49" t="str">
            <v>Jul201700023</v>
          </cell>
        </row>
        <row r="50">
          <cell r="B50">
            <v>19928</v>
          </cell>
          <cell r="J50" t="str">
            <v xml:space="preserve">A &amp; J AQUA JET LTD                                          </v>
          </cell>
          <cell r="K50">
            <v>42947</v>
          </cell>
          <cell r="R50" t="str">
            <v>PLCAA</v>
          </cell>
          <cell r="S50">
            <v>1601</v>
          </cell>
          <cell r="Z50">
            <v>558</v>
          </cell>
          <cell r="AA50" t="str">
            <v>Jul201700030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0"/>
  <sheetViews>
    <sheetView zoomScale="90" zoomScaleNormal="90" workbookViewId="0">
      <selection activeCell="C58" sqref="C58"/>
    </sheetView>
  </sheetViews>
  <sheetFormatPr defaultRowHeight="11.25" x14ac:dyDescent="0.2"/>
  <cols>
    <col min="1" max="1" width="14.5546875" style="49" customWidth="1"/>
    <col min="2" max="2" width="23.77734375" style="49" customWidth="1"/>
    <col min="3" max="3" width="24.44140625" style="49" customWidth="1"/>
    <col min="4" max="4" width="12.21875" style="49" customWidth="1"/>
    <col min="5" max="5" width="12.77734375" style="49" customWidth="1"/>
    <col min="6" max="6" width="8.5546875" style="49" customWidth="1"/>
    <col min="7" max="8" width="0" style="49" hidden="1" customWidth="1"/>
    <col min="9" max="9" width="27.6640625" style="49" customWidth="1"/>
    <col min="10" max="12" width="0" style="49" hidden="1" customWidth="1"/>
    <col min="13" max="13" width="15.44140625" style="50" bestFit="1" customWidth="1"/>
    <col min="14" max="14" width="11.6640625" style="49" customWidth="1"/>
    <col min="15" max="15" width="7.6640625" style="49" customWidth="1"/>
    <col min="16" max="16" width="8.44140625" style="49" customWidth="1"/>
    <col min="17" max="17" width="15.109375" style="49" customWidth="1"/>
    <col min="18" max="18" width="8.88671875" style="49"/>
    <col min="19" max="19" width="9.44140625" style="49" customWidth="1"/>
    <col min="20" max="20" width="16.33203125" style="49" customWidth="1"/>
    <col min="21" max="16384" width="8.88671875" style="49"/>
  </cols>
  <sheetData>
    <row r="1" spans="1:20" x14ac:dyDescent="0.2">
      <c r="A1" s="48" t="s">
        <v>5</v>
      </c>
      <c r="B1" s="48"/>
      <c r="C1" s="48"/>
      <c r="E1" s="50"/>
      <c r="I1" s="51"/>
      <c r="M1" s="52"/>
      <c r="O1" s="53" t="s">
        <v>6</v>
      </c>
      <c r="P1" s="54"/>
      <c r="Q1" s="54"/>
      <c r="R1" s="54"/>
      <c r="S1" s="54"/>
      <c r="T1" s="55"/>
    </row>
    <row r="2" spans="1:20" x14ac:dyDescent="0.2">
      <c r="A2" s="48" t="s">
        <v>7</v>
      </c>
      <c r="B2" s="48"/>
      <c r="C2" s="48"/>
      <c r="E2" s="50"/>
      <c r="I2" s="51"/>
      <c r="M2" s="52"/>
      <c r="O2" s="54"/>
      <c r="P2" s="54"/>
      <c r="Q2" s="54"/>
      <c r="R2" s="54"/>
      <c r="S2" s="54"/>
      <c r="T2" s="55"/>
    </row>
    <row r="3" spans="1:20" x14ac:dyDescent="0.2">
      <c r="A3" s="56" t="s">
        <v>23</v>
      </c>
      <c r="B3" s="48"/>
      <c r="C3" s="48" t="s">
        <v>8</v>
      </c>
      <c r="E3" s="50"/>
      <c r="H3" s="57"/>
      <c r="I3" s="51"/>
      <c r="M3" s="52"/>
      <c r="O3" s="54"/>
      <c r="P3" s="54"/>
      <c r="Q3" s="54"/>
      <c r="R3" s="54"/>
      <c r="S3" s="54"/>
      <c r="T3" s="55"/>
    </row>
    <row r="4" spans="1:20" x14ac:dyDescent="0.2">
      <c r="A4" s="51"/>
      <c r="B4" s="51"/>
      <c r="C4" s="51"/>
      <c r="E4" s="50"/>
      <c r="F4" s="58"/>
      <c r="I4" s="51"/>
      <c r="M4" s="52"/>
      <c r="O4" s="54"/>
      <c r="P4" s="54"/>
      <c r="Q4" s="54"/>
      <c r="R4" s="54"/>
      <c r="S4" s="54"/>
      <c r="T4" s="55"/>
    </row>
    <row r="5" spans="1:20" ht="22.5" x14ac:dyDescent="0.2">
      <c r="A5" s="59" t="s">
        <v>9</v>
      </c>
      <c r="B5" s="59" t="s">
        <v>10</v>
      </c>
      <c r="C5" s="59" t="s">
        <v>11</v>
      </c>
      <c r="D5" s="60" t="s">
        <v>12</v>
      </c>
      <c r="E5" s="61" t="s">
        <v>13</v>
      </c>
      <c r="F5" s="62" t="s">
        <v>14</v>
      </c>
      <c r="G5" s="60" t="s">
        <v>0</v>
      </c>
      <c r="H5" s="59" t="s">
        <v>1</v>
      </c>
      <c r="I5" s="59" t="s">
        <v>15</v>
      </c>
      <c r="J5" s="59" t="s">
        <v>2</v>
      </c>
      <c r="K5" s="59" t="s">
        <v>3</v>
      </c>
      <c r="L5" s="59" t="s">
        <v>4</v>
      </c>
      <c r="M5" s="63" t="s">
        <v>1</v>
      </c>
      <c r="N5" s="59" t="s">
        <v>16</v>
      </c>
      <c r="O5" s="53" t="s">
        <v>17</v>
      </c>
      <c r="P5" s="53" t="s">
        <v>18</v>
      </c>
      <c r="Q5" s="53" t="s">
        <v>19</v>
      </c>
      <c r="R5" s="53" t="s">
        <v>20</v>
      </c>
      <c r="S5" s="53" t="s">
        <v>21</v>
      </c>
      <c r="T5" s="64"/>
    </row>
    <row r="6" spans="1:20" ht="12" x14ac:dyDescent="0.2">
      <c r="A6" s="84" t="s">
        <v>24</v>
      </c>
      <c r="B6" s="85" t="s">
        <v>25</v>
      </c>
      <c r="C6" s="86" t="s">
        <v>26</v>
      </c>
      <c r="D6" s="87">
        <v>42468</v>
      </c>
      <c r="E6" s="87" t="s">
        <v>27</v>
      </c>
      <c r="F6" s="88">
        <v>14870.85</v>
      </c>
      <c r="G6" s="85" t="s">
        <v>28</v>
      </c>
      <c r="H6" s="85">
        <v>5951</v>
      </c>
      <c r="I6" s="87" t="s">
        <v>29</v>
      </c>
      <c r="J6" s="85">
        <v>8723116</v>
      </c>
      <c r="K6" s="85" t="s">
        <v>30</v>
      </c>
      <c r="L6" s="87">
        <v>40295</v>
      </c>
      <c r="M6" s="89" t="s">
        <v>31</v>
      </c>
      <c r="N6" s="87" t="s">
        <v>32</v>
      </c>
      <c r="O6" s="90" t="s">
        <v>33</v>
      </c>
      <c r="P6" s="90">
        <v>2901</v>
      </c>
      <c r="Q6" s="90" t="s">
        <v>34</v>
      </c>
      <c r="R6" s="90" t="s">
        <v>35</v>
      </c>
      <c r="S6" s="90" t="s">
        <v>35</v>
      </c>
      <c r="T6" s="55"/>
    </row>
    <row r="7" spans="1:20" ht="12" x14ac:dyDescent="0.2">
      <c r="A7" s="84" t="s">
        <v>24</v>
      </c>
      <c r="B7" s="85" t="s">
        <v>25</v>
      </c>
      <c r="C7" s="86" t="s">
        <v>26</v>
      </c>
      <c r="D7" s="87">
        <v>42489</v>
      </c>
      <c r="E7" s="87" t="s">
        <v>36</v>
      </c>
      <c r="F7" s="88">
        <v>22066.2</v>
      </c>
      <c r="G7" s="85" t="s">
        <v>28</v>
      </c>
      <c r="H7" s="85">
        <v>5951</v>
      </c>
      <c r="I7" s="87" t="s">
        <v>29</v>
      </c>
      <c r="J7" s="85">
        <v>8743611</v>
      </c>
      <c r="K7" s="85" t="s">
        <v>30</v>
      </c>
      <c r="L7" s="87">
        <v>40282</v>
      </c>
      <c r="M7" s="89" t="s">
        <v>37</v>
      </c>
      <c r="N7" s="87" t="s">
        <v>32</v>
      </c>
      <c r="O7" s="90" t="s">
        <v>33</v>
      </c>
      <c r="P7" s="90">
        <v>2901</v>
      </c>
      <c r="Q7" s="90" t="s">
        <v>34</v>
      </c>
      <c r="R7" s="90" t="s">
        <v>35</v>
      </c>
      <c r="S7" s="90" t="s">
        <v>35</v>
      </c>
      <c r="T7" s="55"/>
    </row>
    <row r="8" spans="1:20" ht="12" x14ac:dyDescent="0.2">
      <c r="A8" s="84" t="s">
        <v>24</v>
      </c>
      <c r="B8" s="85" t="s">
        <v>131</v>
      </c>
      <c r="C8" s="86" t="s">
        <v>132</v>
      </c>
      <c r="D8" s="87">
        <v>42478</v>
      </c>
      <c r="E8" s="87" t="s">
        <v>133</v>
      </c>
      <c r="F8" s="88">
        <v>904844.55</v>
      </c>
      <c r="G8" s="85" t="s">
        <v>28</v>
      </c>
      <c r="H8" s="85">
        <v>5951</v>
      </c>
      <c r="I8" s="87" t="s">
        <v>134</v>
      </c>
      <c r="J8" s="85">
        <v>8711528</v>
      </c>
      <c r="K8" s="85" t="s">
        <v>30</v>
      </c>
      <c r="L8" s="87">
        <v>40315</v>
      </c>
      <c r="M8" s="89" t="s">
        <v>135</v>
      </c>
      <c r="N8" s="87" t="s">
        <v>54</v>
      </c>
      <c r="O8" s="90" t="s">
        <v>136</v>
      </c>
      <c r="P8" s="90">
        <v>4400</v>
      </c>
      <c r="Q8" s="90" t="s">
        <v>137</v>
      </c>
      <c r="R8" s="90" t="s">
        <v>35</v>
      </c>
      <c r="S8" s="90" t="s">
        <v>35</v>
      </c>
      <c r="T8" s="55"/>
    </row>
    <row r="9" spans="1:20" ht="12" x14ac:dyDescent="0.2">
      <c r="A9" s="84" t="s">
        <v>24</v>
      </c>
      <c r="B9" s="85" t="s">
        <v>148</v>
      </c>
      <c r="C9" s="86" t="s">
        <v>143</v>
      </c>
      <c r="D9" s="87">
        <v>42472</v>
      </c>
      <c r="E9" s="87" t="s">
        <v>149</v>
      </c>
      <c r="F9" s="88">
        <v>2371.59</v>
      </c>
      <c r="G9" s="85" t="s">
        <v>150</v>
      </c>
      <c r="H9" s="85">
        <v>5952</v>
      </c>
      <c r="I9" s="87" t="s">
        <v>151</v>
      </c>
      <c r="J9" s="85">
        <v>8400753</v>
      </c>
      <c r="K9" s="85" t="s">
        <v>30</v>
      </c>
      <c r="L9" s="87">
        <v>40337</v>
      </c>
      <c r="M9" s="89">
        <v>2287</v>
      </c>
      <c r="N9" s="87" t="s">
        <v>54</v>
      </c>
      <c r="O9" s="90" t="s">
        <v>152</v>
      </c>
      <c r="P9" s="90">
        <v>3320</v>
      </c>
      <c r="Q9" s="90" t="s">
        <v>137</v>
      </c>
      <c r="R9" s="90" t="s">
        <v>35</v>
      </c>
      <c r="S9" s="90" t="s">
        <v>35</v>
      </c>
      <c r="T9" s="55"/>
    </row>
    <row r="10" spans="1:20" ht="12" x14ac:dyDescent="0.2">
      <c r="A10" s="84" t="s">
        <v>24</v>
      </c>
      <c r="B10" s="85" t="s">
        <v>148</v>
      </c>
      <c r="C10" s="86" t="s">
        <v>132</v>
      </c>
      <c r="D10" s="87">
        <v>42479</v>
      </c>
      <c r="E10" s="87" t="s">
        <v>212</v>
      </c>
      <c r="F10" s="88">
        <v>1615212.57</v>
      </c>
      <c r="G10" s="85" t="s">
        <v>213</v>
      </c>
      <c r="H10" s="85">
        <v>5968</v>
      </c>
      <c r="I10" s="87" t="s">
        <v>214</v>
      </c>
      <c r="J10" s="85">
        <v>8400769</v>
      </c>
      <c r="K10" s="85" t="s">
        <v>30</v>
      </c>
      <c r="L10" s="87">
        <v>40353</v>
      </c>
      <c r="M10" s="89">
        <v>119</v>
      </c>
      <c r="N10" s="87" t="s">
        <v>54</v>
      </c>
      <c r="O10" s="90" t="s">
        <v>215</v>
      </c>
      <c r="P10" s="90">
        <v>4400</v>
      </c>
      <c r="Q10" s="90" t="s">
        <v>137</v>
      </c>
      <c r="R10" s="90" t="s">
        <v>35</v>
      </c>
      <c r="S10" s="90" t="s">
        <v>35</v>
      </c>
      <c r="T10" s="55"/>
    </row>
    <row r="11" spans="1:20" ht="12" x14ac:dyDescent="0.2">
      <c r="A11" s="84" t="s">
        <v>24</v>
      </c>
      <c r="B11" s="85" t="s">
        <v>148</v>
      </c>
      <c r="C11" s="86" t="s">
        <v>132</v>
      </c>
      <c r="D11" s="87">
        <v>42482</v>
      </c>
      <c r="E11" s="87" t="s">
        <v>216</v>
      </c>
      <c r="F11" s="88">
        <v>13856.9</v>
      </c>
      <c r="G11" s="85" t="s">
        <v>217</v>
      </c>
      <c r="H11" s="85">
        <v>5969</v>
      </c>
      <c r="I11" s="87" t="s">
        <v>214</v>
      </c>
      <c r="J11" s="85">
        <v>8400770</v>
      </c>
      <c r="K11" s="85" t="s">
        <v>30</v>
      </c>
      <c r="L11" s="87">
        <v>40354</v>
      </c>
      <c r="M11" s="89" t="s">
        <v>218</v>
      </c>
      <c r="N11" s="87" t="s">
        <v>54</v>
      </c>
      <c r="O11" s="90" t="s">
        <v>219</v>
      </c>
      <c r="P11" s="90">
        <v>4400</v>
      </c>
      <c r="Q11" s="90" t="s">
        <v>137</v>
      </c>
      <c r="R11" s="90" t="s">
        <v>35</v>
      </c>
      <c r="S11" s="90" t="s">
        <v>35</v>
      </c>
      <c r="T11" s="55"/>
    </row>
    <row r="12" spans="1:20" ht="12" x14ac:dyDescent="0.2">
      <c r="A12" s="84" t="s">
        <v>24</v>
      </c>
      <c r="B12" s="85" t="s">
        <v>148</v>
      </c>
      <c r="C12" s="86" t="s">
        <v>132</v>
      </c>
      <c r="D12" s="87">
        <v>42485</v>
      </c>
      <c r="E12" s="87" t="s">
        <v>220</v>
      </c>
      <c r="F12" s="88">
        <v>2056.38</v>
      </c>
      <c r="G12" s="85" t="s">
        <v>221</v>
      </c>
      <c r="H12" s="85">
        <v>5970</v>
      </c>
      <c r="I12" s="87" t="s">
        <v>151</v>
      </c>
      <c r="J12" s="85">
        <v>8400771</v>
      </c>
      <c r="K12" s="85" t="s">
        <v>30</v>
      </c>
      <c r="L12" s="87">
        <v>40355</v>
      </c>
      <c r="M12" s="89">
        <v>2289</v>
      </c>
      <c r="N12" s="87" t="s">
        <v>54</v>
      </c>
      <c r="O12" s="90" t="s">
        <v>222</v>
      </c>
      <c r="P12" s="90">
        <v>4400</v>
      </c>
      <c r="Q12" s="90" t="s">
        <v>137</v>
      </c>
      <c r="R12" s="90" t="s">
        <v>35</v>
      </c>
      <c r="S12" s="90" t="s">
        <v>35</v>
      </c>
      <c r="T12" s="55"/>
    </row>
    <row r="13" spans="1:20" ht="12" x14ac:dyDescent="0.2">
      <c r="A13" s="84" t="s">
        <v>24</v>
      </c>
      <c r="B13" s="85" t="s">
        <v>223</v>
      </c>
      <c r="C13" s="86" t="s">
        <v>132</v>
      </c>
      <c r="D13" s="87">
        <v>42485</v>
      </c>
      <c r="E13" s="87" t="s">
        <v>224</v>
      </c>
      <c r="F13" s="88">
        <v>4928.1899999999996</v>
      </c>
      <c r="G13" s="85" t="s">
        <v>225</v>
      </c>
      <c r="H13" s="85">
        <v>5971</v>
      </c>
      <c r="I13" s="87" t="s">
        <v>226</v>
      </c>
      <c r="J13" s="85">
        <v>8400772</v>
      </c>
      <c r="K13" s="85" t="s">
        <v>30</v>
      </c>
      <c r="L13" s="87">
        <v>40356</v>
      </c>
      <c r="M13" s="89">
        <v>5848</v>
      </c>
      <c r="N13" s="87" t="s">
        <v>54</v>
      </c>
      <c r="O13" s="90" t="s">
        <v>227</v>
      </c>
      <c r="P13" s="90">
        <v>4402</v>
      </c>
      <c r="Q13" s="90" t="s">
        <v>137</v>
      </c>
      <c r="R13" s="90" t="s">
        <v>35</v>
      </c>
      <c r="S13" s="90" t="s">
        <v>35</v>
      </c>
      <c r="T13" s="55"/>
    </row>
    <row r="14" spans="1:20" ht="12" x14ac:dyDescent="0.2">
      <c r="A14" s="84" t="s">
        <v>24</v>
      </c>
      <c r="B14" s="85" t="s">
        <v>223</v>
      </c>
      <c r="C14" s="86" t="s">
        <v>132</v>
      </c>
      <c r="D14" s="87">
        <v>42482</v>
      </c>
      <c r="E14" s="87" t="s">
        <v>228</v>
      </c>
      <c r="F14" s="88">
        <v>811.09</v>
      </c>
      <c r="G14" s="85" t="s">
        <v>229</v>
      </c>
      <c r="H14" s="85">
        <v>5972</v>
      </c>
      <c r="I14" s="87" t="s">
        <v>230</v>
      </c>
      <c r="J14" s="85">
        <v>8400773</v>
      </c>
      <c r="K14" s="85" t="s">
        <v>30</v>
      </c>
      <c r="L14" s="87">
        <v>40357</v>
      </c>
      <c r="M14" s="89">
        <v>8258</v>
      </c>
      <c r="N14" s="87" t="s">
        <v>54</v>
      </c>
      <c r="O14" s="90" t="s">
        <v>227</v>
      </c>
      <c r="P14" s="90">
        <v>4402</v>
      </c>
      <c r="Q14" s="90" t="s">
        <v>137</v>
      </c>
      <c r="R14" s="90" t="s">
        <v>35</v>
      </c>
      <c r="S14" s="90" t="s">
        <v>35</v>
      </c>
      <c r="T14" s="55"/>
    </row>
    <row r="15" spans="1:20" ht="12" x14ac:dyDescent="0.2">
      <c r="A15" s="84" t="s">
        <v>24</v>
      </c>
      <c r="B15" s="85" t="s">
        <v>223</v>
      </c>
      <c r="C15" s="86" t="s">
        <v>132</v>
      </c>
      <c r="D15" s="87">
        <v>42482</v>
      </c>
      <c r="E15" s="87" t="s">
        <v>231</v>
      </c>
      <c r="F15" s="88">
        <v>938.86</v>
      </c>
      <c r="G15" s="85" t="s">
        <v>232</v>
      </c>
      <c r="H15" s="85">
        <v>5973</v>
      </c>
      <c r="I15" s="87" t="s">
        <v>233</v>
      </c>
      <c r="J15" s="85">
        <v>8400774</v>
      </c>
      <c r="K15" s="85" t="s">
        <v>30</v>
      </c>
      <c r="L15" s="87">
        <v>40358</v>
      </c>
      <c r="M15" s="89">
        <v>8259</v>
      </c>
      <c r="N15" s="87" t="s">
        <v>54</v>
      </c>
      <c r="O15" s="90" t="s">
        <v>227</v>
      </c>
      <c r="P15" s="90">
        <v>4402</v>
      </c>
      <c r="Q15" s="90" t="s">
        <v>137</v>
      </c>
      <c r="R15" s="90" t="s">
        <v>35</v>
      </c>
      <c r="S15" s="90" t="s">
        <v>35</v>
      </c>
      <c r="T15" s="55"/>
    </row>
    <row r="16" spans="1:20" ht="12" x14ac:dyDescent="0.2">
      <c r="A16" s="84" t="s">
        <v>24</v>
      </c>
      <c r="B16" s="85" t="s">
        <v>148</v>
      </c>
      <c r="C16" s="86" t="s">
        <v>132</v>
      </c>
      <c r="D16" s="87">
        <v>42486</v>
      </c>
      <c r="E16" s="87" t="s">
        <v>234</v>
      </c>
      <c r="F16" s="88">
        <v>1500</v>
      </c>
      <c r="G16" s="85" t="s">
        <v>235</v>
      </c>
      <c r="H16" s="85">
        <v>5974</v>
      </c>
      <c r="I16" s="87" t="s">
        <v>236</v>
      </c>
      <c r="J16" s="85">
        <v>8400775</v>
      </c>
      <c r="K16" s="85" t="s">
        <v>30</v>
      </c>
      <c r="L16" s="87">
        <v>40359</v>
      </c>
      <c r="M16" s="89">
        <v>9379</v>
      </c>
      <c r="N16" s="87" t="s">
        <v>54</v>
      </c>
      <c r="O16" s="90" t="s">
        <v>222</v>
      </c>
      <c r="P16" s="90">
        <v>4400</v>
      </c>
      <c r="Q16" s="90" t="s">
        <v>137</v>
      </c>
      <c r="R16" s="90" t="s">
        <v>35</v>
      </c>
      <c r="S16" s="90" t="s">
        <v>35</v>
      </c>
      <c r="T16" s="55"/>
    </row>
    <row r="17" spans="1:20" ht="12" x14ac:dyDescent="0.2">
      <c r="A17" s="84" t="s">
        <v>24</v>
      </c>
      <c r="B17" s="85" t="s">
        <v>148</v>
      </c>
      <c r="C17" s="86" t="s">
        <v>132</v>
      </c>
      <c r="D17" s="87">
        <v>42464</v>
      </c>
      <c r="E17" s="87" t="s">
        <v>237</v>
      </c>
      <c r="F17" s="88">
        <v>800</v>
      </c>
      <c r="G17" s="85" t="s">
        <v>238</v>
      </c>
      <c r="H17" s="85">
        <v>5975</v>
      </c>
      <c r="I17" s="87" t="s">
        <v>239</v>
      </c>
      <c r="J17" s="85">
        <v>8400776</v>
      </c>
      <c r="K17" s="85" t="s">
        <v>30</v>
      </c>
      <c r="L17" s="87">
        <v>40360</v>
      </c>
      <c r="M17" s="89">
        <v>9910</v>
      </c>
      <c r="N17" s="87" t="s">
        <v>54</v>
      </c>
      <c r="O17" s="90" t="s">
        <v>222</v>
      </c>
      <c r="P17" s="90">
        <v>4400</v>
      </c>
      <c r="Q17" s="90" t="s">
        <v>137</v>
      </c>
      <c r="R17" s="90" t="s">
        <v>35</v>
      </c>
      <c r="S17" s="90" t="s">
        <v>35</v>
      </c>
      <c r="T17" s="55"/>
    </row>
    <row r="18" spans="1:20" ht="18.75" customHeight="1" x14ac:dyDescent="0.2">
      <c r="A18" s="84" t="s">
        <v>24</v>
      </c>
      <c r="B18" s="85" t="s">
        <v>148</v>
      </c>
      <c r="C18" s="86" t="s">
        <v>132</v>
      </c>
      <c r="D18" s="87">
        <v>42472</v>
      </c>
      <c r="E18" s="87" t="s">
        <v>240</v>
      </c>
      <c r="F18" s="88">
        <v>500</v>
      </c>
      <c r="G18" s="85" t="s">
        <v>241</v>
      </c>
      <c r="H18" s="85">
        <v>5976</v>
      </c>
      <c r="I18" s="87" t="s">
        <v>242</v>
      </c>
      <c r="J18" s="85">
        <v>8400777</v>
      </c>
      <c r="K18" s="85" t="s">
        <v>30</v>
      </c>
      <c r="L18" s="87">
        <v>40361</v>
      </c>
      <c r="M18" s="89">
        <v>14996</v>
      </c>
      <c r="N18" s="87" t="s">
        <v>54</v>
      </c>
      <c r="O18" s="90" t="s">
        <v>222</v>
      </c>
      <c r="P18" s="90">
        <v>4400</v>
      </c>
      <c r="Q18" s="90" t="s">
        <v>137</v>
      </c>
      <c r="R18" s="90" t="s">
        <v>35</v>
      </c>
      <c r="S18" s="90" t="s">
        <v>35</v>
      </c>
      <c r="T18" s="55"/>
    </row>
    <row r="19" spans="1:20" ht="12" x14ac:dyDescent="0.2">
      <c r="A19" s="84" t="s">
        <v>24</v>
      </c>
      <c r="B19" s="85" t="s">
        <v>148</v>
      </c>
      <c r="C19" s="86" t="s">
        <v>132</v>
      </c>
      <c r="D19" s="87">
        <v>42486</v>
      </c>
      <c r="E19" s="87" t="s">
        <v>243</v>
      </c>
      <c r="F19" s="88">
        <v>500</v>
      </c>
      <c r="G19" s="85" t="s">
        <v>244</v>
      </c>
      <c r="H19" s="85">
        <v>5977</v>
      </c>
      <c r="I19" s="87" t="s">
        <v>242</v>
      </c>
      <c r="J19" s="85">
        <v>8400778</v>
      </c>
      <c r="K19" s="85" t="s">
        <v>30</v>
      </c>
      <c r="L19" s="87">
        <v>40362</v>
      </c>
      <c r="M19" s="89">
        <v>15031</v>
      </c>
      <c r="N19" s="87" t="s">
        <v>54</v>
      </c>
      <c r="O19" s="90" t="s">
        <v>222</v>
      </c>
      <c r="P19" s="90">
        <v>4400</v>
      </c>
      <c r="Q19" s="90" t="s">
        <v>137</v>
      </c>
      <c r="R19" s="90" t="s">
        <v>35</v>
      </c>
      <c r="S19" s="90" t="s">
        <v>35</v>
      </c>
      <c r="T19" s="55"/>
    </row>
    <row r="20" spans="1:20" ht="12" x14ac:dyDescent="0.2">
      <c r="A20" s="84" t="s">
        <v>24</v>
      </c>
      <c r="B20" s="85" t="s">
        <v>148</v>
      </c>
      <c r="C20" s="86" t="s">
        <v>132</v>
      </c>
      <c r="D20" s="87">
        <v>42486</v>
      </c>
      <c r="E20" s="87" t="s">
        <v>245</v>
      </c>
      <c r="F20" s="88">
        <v>7173.42</v>
      </c>
      <c r="G20" s="85" t="s">
        <v>246</v>
      </c>
      <c r="H20" s="85">
        <v>5978</v>
      </c>
      <c r="I20" s="87" t="s">
        <v>48</v>
      </c>
      <c r="J20" s="85">
        <v>8400779</v>
      </c>
      <c r="K20" s="85" t="s">
        <v>30</v>
      </c>
      <c r="L20" s="87">
        <v>40363</v>
      </c>
      <c r="M20" s="89">
        <v>2802625</v>
      </c>
      <c r="N20" s="87" t="s">
        <v>54</v>
      </c>
      <c r="O20" s="90" t="s">
        <v>222</v>
      </c>
      <c r="P20" s="90">
        <v>4400</v>
      </c>
      <c r="Q20" s="90" t="s">
        <v>137</v>
      </c>
      <c r="R20" s="90" t="s">
        <v>35</v>
      </c>
      <c r="S20" s="90" t="s">
        <v>35</v>
      </c>
      <c r="T20" s="55"/>
    </row>
    <row r="21" spans="1:20" ht="12" x14ac:dyDescent="0.2">
      <c r="A21" s="84" t="s">
        <v>24</v>
      </c>
      <c r="B21" s="85" t="s">
        <v>148</v>
      </c>
      <c r="C21" s="86" t="s">
        <v>132</v>
      </c>
      <c r="D21" s="87">
        <v>42465</v>
      </c>
      <c r="E21" s="87" t="s">
        <v>247</v>
      </c>
      <c r="F21" s="88">
        <v>1100</v>
      </c>
      <c r="G21" s="85" t="s">
        <v>248</v>
      </c>
      <c r="H21" s="85">
        <v>5979</v>
      </c>
      <c r="I21" s="87" t="s">
        <v>249</v>
      </c>
      <c r="J21" s="85">
        <v>8400780</v>
      </c>
      <c r="K21" s="85" t="s">
        <v>30</v>
      </c>
      <c r="L21" s="87">
        <v>40364</v>
      </c>
      <c r="M21" s="89">
        <v>3537442</v>
      </c>
      <c r="N21" s="87" t="s">
        <v>54</v>
      </c>
      <c r="O21" s="90" t="s">
        <v>222</v>
      </c>
      <c r="P21" s="90">
        <v>4400</v>
      </c>
      <c r="Q21" s="90" t="s">
        <v>137</v>
      </c>
      <c r="R21" s="90" t="s">
        <v>35</v>
      </c>
      <c r="S21" s="90" t="s">
        <v>35</v>
      </c>
      <c r="T21" s="55"/>
    </row>
    <row r="22" spans="1:20" ht="12" x14ac:dyDescent="0.2">
      <c r="A22" s="84" t="s">
        <v>24</v>
      </c>
      <c r="B22" s="85" t="s">
        <v>148</v>
      </c>
      <c r="C22" s="86" t="s">
        <v>132</v>
      </c>
      <c r="D22" s="87">
        <v>42465</v>
      </c>
      <c r="E22" s="87" t="s">
        <v>250</v>
      </c>
      <c r="F22" s="88">
        <v>600</v>
      </c>
      <c r="G22" s="85" t="s">
        <v>251</v>
      </c>
      <c r="H22" s="85">
        <v>5980</v>
      </c>
      <c r="I22" s="87" t="s">
        <v>252</v>
      </c>
      <c r="J22" s="85">
        <v>8400781</v>
      </c>
      <c r="K22" s="85" t="s">
        <v>30</v>
      </c>
      <c r="L22" s="87">
        <v>40365</v>
      </c>
      <c r="M22" s="89" t="s">
        <v>253</v>
      </c>
      <c r="N22" s="87" t="s">
        <v>54</v>
      </c>
      <c r="O22" s="90" t="s">
        <v>222</v>
      </c>
      <c r="P22" s="90">
        <v>4400</v>
      </c>
      <c r="Q22" s="90" t="s">
        <v>137</v>
      </c>
      <c r="R22" s="90" t="s">
        <v>35</v>
      </c>
      <c r="S22" s="90" t="s">
        <v>35</v>
      </c>
      <c r="T22" s="55"/>
    </row>
    <row r="23" spans="1:20" ht="12" x14ac:dyDescent="0.2">
      <c r="A23" s="84" t="s">
        <v>24</v>
      </c>
      <c r="B23" s="85" t="s">
        <v>148</v>
      </c>
      <c r="C23" s="86" t="s">
        <v>132</v>
      </c>
      <c r="D23" s="87">
        <v>42472</v>
      </c>
      <c r="E23" s="87" t="s">
        <v>254</v>
      </c>
      <c r="F23" s="88">
        <v>562.5</v>
      </c>
      <c r="G23" s="85" t="s">
        <v>255</v>
      </c>
      <c r="H23" s="85">
        <v>5981</v>
      </c>
      <c r="I23" s="87" t="s">
        <v>256</v>
      </c>
      <c r="J23" s="85">
        <v>8400782</v>
      </c>
      <c r="K23" s="85" t="s">
        <v>30</v>
      </c>
      <c r="L23" s="87">
        <v>40366</v>
      </c>
      <c r="M23" s="89">
        <v>9346830</v>
      </c>
      <c r="N23" s="87" t="s">
        <v>54</v>
      </c>
      <c r="O23" s="90" t="s">
        <v>222</v>
      </c>
      <c r="P23" s="90">
        <v>4400</v>
      </c>
      <c r="Q23" s="90" t="s">
        <v>137</v>
      </c>
      <c r="R23" s="90" t="s">
        <v>35</v>
      </c>
      <c r="S23" s="90" t="s">
        <v>35</v>
      </c>
      <c r="T23" s="55"/>
    </row>
    <row r="24" spans="1:20" ht="12" x14ac:dyDescent="0.2">
      <c r="A24" s="84" t="s">
        <v>24</v>
      </c>
      <c r="B24" s="85" t="s">
        <v>148</v>
      </c>
      <c r="C24" s="86" t="s">
        <v>132</v>
      </c>
      <c r="D24" s="87">
        <v>42479</v>
      </c>
      <c r="E24" s="87" t="s">
        <v>257</v>
      </c>
      <c r="F24" s="88">
        <v>562.5</v>
      </c>
      <c r="G24" s="85" t="s">
        <v>258</v>
      </c>
      <c r="H24" s="85">
        <v>5982</v>
      </c>
      <c r="I24" s="87" t="s">
        <v>256</v>
      </c>
      <c r="J24" s="85">
        <v>8400783</v>
      </c>
      <c r="K24" s="85" t="s">
        <v>30</v>
      </c>
      <c r="L24" s="87">
        <v>40367</v>
      </c>
      <c r="M24" s="89">
        <v>9347278</v>
      </c>
      <c r="N24" s="87" t="s">
        <v>54</v>
      </c>
      <c r="O24" s="90" t="s">
        <v>222</v>
      </c>
      <c r="P24" s="90">
        <v>4400</v>
      </c>
      <c r="Q24" s="90" t="s">
        <v>137</v>
      </c>
      <c r="R24" s="90" t="s">
        <v>35</v>
      </c>
      <c r="S24" s="90" t="s">
        <v>35</v>
      </c>
      <c r="T24" s="55"/>
    </row>
    <row r="25" spans="1:20" ht="12" x14ac:dyDescent="0.2">
      <c r="A25" s="84" t="s">
        <v>24</v>
      </c>
      <c r="B25" s="85" t="s">
        <v>148</v>
      </c>
      <c r="C25" s="86" t="s">
        <v>132</v>
      </c>
      <c r="D25" s="87">
        <v>42486</v>
      </c>
      <c r="E25" s="87" t="s">
        <v>259</v>
      </c>
      <c r="F25" s="88">
        <v>562.5</v>
      </c>
      <c r="G25" s="85" t="s">
        <v>260</v>
      </c>
      <c r="H25" s="85">
        <v>5983</v>
      </c>
      <c r="I25" s="87" t="s">
        <v>256</v>
      </c>
      <c r="J25" s="85">
        <v>8400784</v>
      </c>
      <c r="K25" s="85" t="s">
        <v>30</v>
      </c>
      <c r="L25" s="87">
        <v>40368</v>
      </c>
      <c r="M25" s="89">
        <v>9347707</v>
      </c>
      <c r="N25" s="87" t="s">
        <v>54</v>
      </c>
      <c r="O25" s="90" t="s">
        <v>222</v>
      </c>
      <c r="P25" s="90">
        <v>4400</v>
      </c>
      <c r="Q25" s="90" t="s">
        <v>137</v>
      </c>
      <c r="R25" s="90" t="s">
        <v>35</v>
      </c>
      <c r="S25" s="90" t="s">
        <v>35</v>
      </c>
      <c r="T25" s="55"/>
    </row>
    <row r="26" spans="1:20" ht="12" x14ac:dyDescent="0.2">
      <c r="A26" s="84" t="s">
        <v>24</v>
      </c>
      <c r="B26" s="85" t="s">
        <v>148</v>
      </c>
      <c r="C26" s="86" t="s">
        <v>132</v>
      </c>
      <c r="D26" s="87">
        <v>42475</v>
      </c>
      <c r="E26" s="87" t="s">
        <v>261</v>
      </c>
      <c r="F26" s="88">
        <v>999.99</v>
      </c>
      <c r="G26" s="85" t="s">
        <v>262</v>
      </c>
      <c r="H26" s="85">
        <v>5984</v>
      </c>
      <c r="I26" s="87" t="s">
        <v>263</v>
      </c>
      <c r="J26" s="85">
        <v>8400785</v>
      </c>
      <c r="K26" s="85" t="s">
        <v>30</v>
      </c>
      <c r="L26" s="87">
        <v>40369</v>
      </c>
      <c r="M26" s="89">
        <v>14755914</v>
      </c>
      <c r="N26" s="87" t="s">
        <v>54</v>
      </c>
      <c r="O26" s="90" t="s">
        <v>222</v>
      </c>
      <c r="P26" s="90">
        <v>4400</v>
      </c>
      <c r="Q26" s="90" t="s">
        <v>137</v>
      </c>
      <c r="R26" s="90" t="s">
        <v>35</v>
      </c>
      <c r="S26" s="90" t="s">
        <v>35</v>
      </c>
      <c r="T26" s="55"/>
    </row>
    <row r="27" spans="1:20" ht="12" x14ac:dyDescent="0.2">
      <c r="A27" s="84" t="s">
        <v>24</v>
      </c>
      <c r="B27" s="85" t="s">
        <v>148</v>
      </c>
      <c r="C27" s="86" t="s">
        <v>132</v>
      </c>
      <c r="D27" s="87">
        <v>42481</v>
      </c>
      <c r="E27" s="87" t="s">
        <v>264</v>
      </c>
      <c r="F27" s="88">
        <v>707.93</v>
      </c>
      <c r="G27" s="85" t="s">
        <v>265</v>
      </c>
      <c r="H27" s="85">
        <v>5985</v>
      </c>
      <c r="I27" s="87" t="s">
        <v>263</v>
      </c>
      <c r="J27" s="85">
        <v>8400786</v>
      </c>
      <c r="K27" s="85" t="s">
        <v>30</v>
      </c>
      <c r="L27" s="87">
        <v>40370</v>
      </c>
      <c r="M27" s="89">
        <v>14881246</v>
      </c>
      <c r="N27" s="87" t="s">
        <v>54</v>
      </c>
      <c r="O27" s="90" t="s">
        <v>222</v>
      </c>
      <c r="P27" s="90">
        <v>4400</v>
      </c>
      <c r="Q27" s="90" t="s">
        <v>137</v>
      </c>
      <c r="R27" s="90" t="s">
        <v>35</v>
      </c>
      <c r="S27" s="90" t="s">
        <v>35</v>
      </c>
      <c r="T27" s="55"/>
    </row>
    <row r="28" spans="1:20" ht="12" x14ac:dyDescent="0.2">
      <c r="A28" s="84" t="s">
        <v>24</v>
      </c>
      <c r="B28" s="85" t="s">
        <v>148</v>
      </c>
      <c r="C28" s="86" t="s">
        <v>132</v>
      </c>
      <c r="D28" s="87">
        <v>42479</v>
      </c>
      <c r="E28" s="87" t="s">
        <v>266</v>
      </c>
      <c r="F28" s="88">
        <v>1199657.1599999999</v>
      </c>
      <c r="G28" s="85" t="s">
        <v>267</v>
      </c>
      <c r="H28" s="85">
        <v>5986</v>
      </c>
      <c r="I28" s="87" t="s">
        <v>72</v>
      </c>
      <c r="J28" s="85">
        <v>8400787</v>
      </c>
      <c r="K28" s="85" t="s">
        <v>30</v>
      </c>
      <c r="L28" s="87">
        <v>40371</v>
      </c>
      <c r="M28" s="89" t="s">
        <v>268</v>
      </c>
      <c r="N28" s="87" t="s">
        <v>54</v>
      </c>
      <c r="O28" s="90" t="s">
        <v>269</v>
      </c>
      <c r="P28" s="90">
        <v>4400</v>
      </c>
      <c r="Q28" s="90" t="s">
        <v>137</v>
      </c>
      <c r="R28" s="90" t="s">
        <v>35</v>
      </c>
      <c r="S28" s="90" t="s">
        <v>35</v>
      </c>
      <c r="T28" s="55"/>
    </row>
    <row r="29" spans="1:20" ht="12" x14ac:dyDescent="0.2">
      <c r="A29" s="84" t="s">
        <v>24</v>
      </c>
      <c r="B29" s="85" t="s">
        <v>223</v>
      </c>
      <c r="C29" s="86" t="s">
        <v>132</v>
      </c>
      <c r="D29" s="87">
        <v>42464</v>
      </c>
      <c r="E29" s="87" t="s">
        <v>270</v>
      </c>
      <c r="F29" s="88">
        <v>1175.76</v>
      </c>
      <c r="G29" s="85" t="s">
        <v>271</v>
      </c>
      <c r="H29" s="85">
        <v>5987</v>
      </c>
      <c r="I29" s="87" t="s">
        <v>272</v>
      </c>
      <c r="J29" s="85">
        <v>8400788</v>
      </c>
      <c r="K29" s="85" t="s">
        <v>30</v>
      </c>
      <c r="L29" s="87">
        <v>40372</v>
      </c>
      <c r="M29" s="89" t="s">
        <v>273</v>
      </c>
      <c r="N29" s="87" t="s">
        <v>54</v>
      </c>
      <c r="O29" s="90" t="s">
        <v>274</v>
      </c>
      <c r="P29" s="90">
        <v>4402</v>
      </c>
      <c r="Q29" s="90" t="s">
        <v>137</v>
      </c>
      <c r="R29" s="90" t="s">
        <v>35</v>
      </c>
      <c r="S29" s="90" t="s">
        <v>35</v>
      </c>
      <c r="T29" s="55"/>
    </row>
    <row r="30" spans="1:20" ht="12" x14ac:dyDescent="0.2">
      <c r="A30" s="84" t="s">
        <v>24</v>
      </c>
      <c r="B30" s="85" t="s">
        <v>148</v>
      </c>
      <c r="C30" s="86" t="s">
        <v>132</v>
      </c>
      <c r="D30" s="87">
        <v>42480</v>
      </c>
      <c r="E30" s="87" t="s">
        <v>275</v>
      </c>
      <c r="F30" s="88">
        <v>681366.21</v>
      </c>
      <c r="G30" s="85" t="s">
        <v>276</v>
      </c>
      <c r="H30" s="85">
        <v>5988</v>
      </c>
      <c r="I30" s="87" t="s">
        <v>72</v>
      </c>
      <c r="J30" s="85">
        <v>8400789</v>
      </c>
      <c r="K30" s="85" t="s">
        <v>30</v>
      </c>
      <c r="L30" s="87">
        <v>40373</v>
      </c>
      <c r="M30" s="89" t="s">
        <v>277</v>
      </c>
      <c r="N30" s="87" t="s">
        <v>54</v>
      </c>
      <c r="O30" s="90" t="s">
        <v>278</v>
      </c>
      <c r="P30" s="90">
        <v>4400</v>
      </c>
      <c r="Q30" s="90" t="s">
        <v>137</v>
      </c>
      <c r="R30" s="90" t="s">
        <v>35</v>
      </c>
      <c r="S30" s="90" t="s">
        <v>35</v>
      </c>
      <c r="T30" s="55"/>
    </row>
    <row r="31" spans="1:20" ht="12" x14ac:dyDescent="0.2">
      <c r="A31" s="85" t="s">
        <v>24</v>
      </c>
      <c r="B31" s="86" t="s">
        <v>148</v>
      </c>
      <c r="C31" s="87" t="s">
        <v>143</v>
      </c>
      <c r="D31" s="87">
        <v>42468</v>
      </c>
      <c r="E31" s="88" t="s">
        <v>279</v>
      </c>
      <c r="F31" s="85">
        <v>3575</v>
      </c>
      <c r="G31" s="85" t="s">
        <v>280</v>
      </c>
      <c r="H31" s="87">
        <v>5989</v>
      </c>
      <c r="I31" s="85" t="s">
        <v>281</v>
      </c>
      <c r="J31" s="85">
        <v>8400790</v>
      </c>
      <c r="K31" s="87" t="s">
        <v>30</v>
      </c>
      <c r="L31" s="89">
        <v>40374</v>
      </c>
      <c r="M31" s="91">
        <v>206488</v>
      </c>
      <c r="N31" s="87" t="s">
        <v>54</v>
      </c>
      <c r="O31" s="90" t="s">
        <v>282</v>
      </c>
      <c r="P31" s="90">
        <v>3000</v>
      </c>
      <c r="Q31" s="90" t="s">
        <v>137</v>
      </c>
      <c r="R31" s="90" t="s">
        <v>35</v>
      </c>
      <c r="S31" s="90" t="s">
        <v>35</v>
      </c>
      <c r="T31" s="55"/>
    </row>
    <row r="32" spans="1:20" ht="12" x14ac:dyDescent="0.2">
      <c r="A32" s="84" t="s">
        <v>24</v>
      </c>
      <c r="B32" s="85" t="s">
        <v>148</v>
      </c>
      <c r="C32" s="86" t="s">
        <v>143</v>
      </c>
      <c r="D32" s="87">
        <v>42468</v>
      </c>
      <c r="E32" s="87" t="s">
        <v>283</v>
      </c>
      <c r="F32" s="88">
        <v>4880</v>
      </c>
      <c r="G32" s="85" t="s">
        <v>284</v>
      </c>
      <c r="H32" s="85">
        <v>5990</v>
      </c>
      <c r="I32" s="87" t="s">
        <v>281</v>
      </c>
      <c r="J32" s="85">
        <v>8400791</v>
      </c>
      <c r="K32" s="85" t="s">
        <v>30</v>
      </c>
      <c r="L32" s="87">
        <v>40375</v>
      </c>
      <c r="M32" s="89">
        <v>206494</v>
      </c>
      <c r="N32" s="87" t="s">
        <v>54</v>
      </c>
      <c r="O32" s="90" t="s">
        <v>282</v>
      </c>
      <c r="P32" s="90">
        <v>3910</v>
      </c>
      <c r="Q32" s="90" t="s">
        <v>137</v>
      </c>
      <c r="R32" s="90" t="s">
        <v>35</v>
      </c>
      <c r="S32" s="90" t="s">
        <v>35</v>
      </c>
      <c r="T32" s="55"/>
    </row>
    <row r="33" spans="1:20" ht="12" x14ac:dyDescent="0.2">
      <c r="A33" s="84" t="s">
        <v>24</v>
      </c>
      <c r="B33" s="85" t="s">
        <v>131</v>
      </c>
      <c r="C33" s="86" t="s">
        <v>132</v>
      </c>
      <c r="D33" s="87">
        <v>42478</v>
      </c>
      <c r="E33" s="87" t="s">
        <v>301</v>
      </c>
      <c r="F33" s="88">
        <v>215700.94</v>
      </c>
      <c r="G33" s="85" t="s">
        <v>302</v>
      </c>
      <c r="H33" s="85">
        <v>5994</v>
      </c>
      <c r="I33" s="87" t="s">
        <v>303</v>
      </c>
      <c r="J33" s="85">
        <v>8400795</v>
      </c>
      <c r="K33" s="85" t="s">
        <v>30</v>
      </c>
      <c r="L33" s="87">
        <v>40379</v>
      </c>
      <c r="M33" s="89" t="s">
        <v>304</v>
      </c>
      <c r="N33" s="87" t="s">
        <v>54</v>
      </c>
      <c r="O33" s="90" t="s">
        <v>305</v>
      </c>
      <c r="P33" s="90">
        <v>4400</v>
      </c>
      <c r="Q33" s="90" t="s">
        <v>137</v>
      </c>
      <c r="R33" s="90" t="s">
        <v>35</v>
      </c>
      <c r="S33" s="90" t="s">
        <v>35</v>
      </c>
      <c r="T33" s="55"/>
    </row>
    <row r="34" spans="1:20" ht="24" x14ac:dyDescent="0.2">
      <c r="A34" s="84" t="s">
        <v>24</v>
      </c>
      <c r="B34" s="85" t="s">
        <v>50</v>
      </c>
      <c r="C34" s="86" t="s">
        <v>51</v>
      </c>
      <c r="D34" s="87">
        <v>42472</v>
      </c>
      <c r="E34" s="87" t="s">
        <v>52</v>
      </c>
      <c r="F34" s="88">
        <v>4276</v>
      </c>
      <c r="G34" s="85" t="s">
        <v>28</v>
      </c>
      <c r="H34" s="85">
        <v>5951</v>
      </c>
      <c r="I34" s="87" t="s">
        <v>53</v>
      </c>
      <c r="J34" s="85">
        <v>8720482</v>
      </c>
      <c r="K34" s="85" t="s">
        <v>30</v>
      </c>
      <c r="L34" s="87">
        <v>40358</v>
      </c>
      <c r="M34" s="89">
        <v>7392</v>
      </c>
      <c r="N34" s="87" t="s">
        <v>54</v>
      </c>
      <c r="O34" s="90" t="s">
        <v>55</v>
      </c>
      <c r="P34" s="90">
        <v>920</v>
      </c>
      <c r="Q34" s="90" t="s">
        <v>56</v>
      </c>
      <c r="R34" s="90" t="s">
        <v>35</v>
      </c>
      <c r="S34" s="90" t="s">
        <v>35</v>
      </c>
      <c r="T34" s="55"/>
    </row>
    <row r="35" spans="1:20" ht="12" x14ac:dyDescent="0.2">
      <c r="A35" s="84" t="s">
        <v>24</v>
      </c>
      <c r="B35" s="85" t="s">
        <v>50</v>
      </c>
      <c r="C35" s="86" t="s">
        <v>57</v>
      </c>
      <c r="D35" s="87">
        <v>42478</v>
      </c>
      <c r="E35" s="87" t="s">
        <v>58</v>
      </c>
      <c r="F35" s="88">
        <v>1520.42</v>
      </c>
      <c r="G35" s="85" t="s">
        <v>28</v>
      </c>
      <c r="H35" s="85">
        <v>5951</v>
      </c>
      <c r="I35" s="87" t="s">
        <v>41</v>
      </c>
      <c r="J35" s="85">
        <v>8720482</v>
      </c>
      <c r="K35" s="85" t="s">
        <v>30</v>
      </c>
      <c r="L35" s="87">
        <v>40358</v>
      </c>
      <c r="M35" s="89">
        <v>490279513</v>
      </c>
      <c r="N35" s="87" t="s">
        <v>54</v>
      </c>
      <c r="O35" s="90" t="s">
        <v>55</v>
      </c>
      <c r="P35" s="90">
        <v>932</v>
      </c>
      <c r="Q35" s="90" t="s">
        <v>56</v>
      </c>
      <c r="R35" s="90" t="s">
        <v>35</v>
      </c>
      <c r="S35" s="90" t="s">
        <v>45</v>
      </c>
      <c r="T35" s="55"/>
    </row>
    <row r="36" spans="1:20" ht="12" x14ac:dyDescent="0.2">
      <c r="A36" s="84" t="s">
        <v>24</v>
      </c>
      <c r="B36" s="85" t="s">
        <v>50</v>
      </c>
      <c r="C36" s="86" t="s">
        <v>59</v>
      </c>
      <c r="D36" s="87">
        <v>42464</v>
      </c>
      <c r="E36" s="87" t="s">
        <v>60</v>
      </c>
      <c r="F36" s="88">
        <v>650</v>
      </c>
      <c r="G36" s="85" t="s">
        <v>28</v>
      </c>
      <c r="H36" s="85">
        <v>5951</v>
      </c>
      <c r="I36" s="87" t="s">
        <v>61</v>
      </c>
      <c r="J36" s="85">
        <v>8720482</v>
      </c>
      <c r="K36" s="85" t="s">
        <v>30</v>
      </c>
      <c r="L36" s="87">
        <v>40326</v>
      </c>
      <c r="M36" s="89">
        <v>5315</v>
      </c>
      <c r="N36" s="87" t="s">
        <v>54</v>
      </c>
      <c r="O36" s="90" t="s">
        <v>55</v>
      </c>
      <c r="P36" s="90">
        <v>900</v>
      </c>
      <c r="Q36" s="90" t="s">
        <v>56</v>
      </c>
      <c r="R36" s="90" t="s">
        <v>35</v>
      </c>
      <c r="S36" s="90" t="s">
        <v>35</v>
      </c>
      <c r="T36" s="55"/>
    </row>
    <row r="37" spans="1:20" ht="12" x14ac:dyDescent="0.2">
      <c r="A37" s="84" t="s">
        <v>24</v>
      </c>
      <c r="B37" s="85" t="s">
        <v>50</v>
      </c>
      <c r="C37" s="86" t="s">
        <v>59</v>
      </c>
      <c r="D37" s="87">
        <v>42465</v>
      </c>
      <c r="E37" s="87" t="s">
        <v>62</v>
      </c>
      <c r="F37" s="88">
        <v>785</v>
      </c>
      <c r="G37" s="85" t="s">
        <v>28</v>
      </c>
      <c r="H37" s="85">
        <v>5951</v>
      </c>
      <c r="I37" s="87" t="s">
        <v>63</v>
      </c>
      <c r="J37" s="85">
        <v>8743386</v>
      </c>
      <c r="K37" s="85" t="s">
        <v>30</v>
      </c>
      <c r="L37" s="87">
        <v>40315</v>
      </c>
      <c r="M37" s="89" t="s">
        <v>64</v>
      </c>
      <c r="N37" s="87" t="s">
        <v>54</v>
      </c>
      <c r="O37" s="90" t="s">
        <v>55</v>
      </c>
      <c r="P37" s="90">
        <v>910</v>
      </c>
      <c r="Q37" s="90" t="s">
        <v>56</v>
      </c>
      <c r="R37" s="90" t="s">
        <v>35</v>
      </c>
      <c r="S37" s="90" t="s">
        <v>35</v>
      </c>
      <c r="T37" s="55"/>
    </row>
    <row r="38" spans="1:20" ht="12" x14ac:dyDescent="0.2">
      <c r="A38" s="84" t="s">
        <v>24</v>
      </c>
      <c r="B38" s="85" t="s">
        <v>50</v>
      </c>
      <c r="C38" s="86" t="s">
        <v>80</v>
      </c>
      <c r="D38" s="87">
        <v>42465</v>
      </c>
      <c r="E38" s="87" t="s">
        <v>118</v>
      </c>
      <c r="F38" s="88">
        <v>3132</v>
      </c>
      <c r="G38" s="85" t="s">
        <v>28</v>
      </c>
      <c r="H38" s="85">
        <v>5951</v>
      </c>
      <c r="I38" s="87" t="s">
        <v>87</v>
      </c>
      <c r="J38" s="85">
        <v>8714190</v>
      </c>
      <c r="K38" s="85" t="s">
        <v>30</v>
      </c>
      <c r="L38" s="87">
        <v>40282</v>
      </c>
      <c r="M38" s="89" t="s">
        <v>119</v>
      </c>
      <c r="N38" s="87" t="s">
        <v>54</v>
      </c>
      <c r="O38" s="90" t="s">
        <v>55</v>
      </c>
      <c r="P38" s="90">
        <v>1510</v>
      </c>
      <c r="Q38" s="90" t="s">
        <v>56</v>
      </c>
      <c r="R38" s="90" t="s">
        <v>35</v>
      </c>
      <c r="S38" s="90" t="s">
        <v>35</v>
      </c>
      <c r="T38" s="55"/>
    </row>
    <row r="39" spans="1:20" ht="12" x14ac:dyDescent="0.2">
      <c r="A39" s="84" t="s">
        <v>24</v>
      </c>
      <c r="B39" s="85" t="s">
        <v>50</v>
      </c>
      <c r="C39" s="86" t="s">
        <v>138</v>
      </c>
      <c r="D39" s="87">
        <v>42481</v>
      </c>
      <c r="E39" s="87" t="s">
        <v>139</v>
      </c>
      <c r="F39" s="88">
        <v>841.9</v>
      </c>
      <c r="G39" s="85" t="s">
        <v>28</v>
      </c>
      <c r="H39" s="85">
        <v>5951</v>
      </c>
      <c r="I39" s="87" t="s">
        <v>140</v>
      </c>
      <c r="J39" s="85">
        <v>8742757</v>
      </c>
      <c r="K39" s="85" t="s">
        <v>30</v>
      </c>
      <c r="L39" s="87">
        <v>40305</v>
      </c>
      <c r="M39" s="89" t="s">
        <v>141</v>
      </c>
      <c r="N39" s="87" t="s">
        <v>54</v>
      </c>
      <c r="O39" s="90" t="s">
        <v>142</v>
      </c>
      <c r="P39" s="90">
        <v>2401</v>
      </c>
      <c r="Q39" s="90" t="s">
        <v>56</v>
      </c>
      <c r="R39" s="90" t="s">
        <v>35</v>
      </c>
      <c r="S39" s="90" t="s">
        <v>35</v>
      </c>
      <c r="T39" s="55"/>
    </row>
    <row r="40" spans="1:20" ht="12" x14ac:dyDescent="0.2">
      <c r="A40" s="84" t="s">
        <v>24</v>
      </c>
      <c r="B40" s="85" t="s">
        <v>50</v>
      </c>
      <c r="C40" s="86" t="s">
        <v>143</v>
      </c>
      <c r="D40" s="87">
        <v>42468</v>
      </c>
      <c r="E40" s="87" t="s">
        <v>144</v>
      </c>
      <c r="F40" s="88">
        <v>801</v>
      </c>
      <c r="G40" s="85" t="s">
        <v>28</v>
      </c>
      <c r="H40" s="85">
        <v>5951</v>
      </c>
      <c r="I40" s="87" t="s">
        <v>145</v>
      </c>
      <c r="J40" s="85">
        <v>8400752</v>
      </c>
      <c r="K40" s="85" t="s">
        <v>30</v>
      </c>
      <c r="L40" s="87">
        <v>40295</v>
      </c>
      <c r="M40" s="89">
        <v>3987</v>
      </c>
      <c r="N40" s="87" t="s">
        <v>54</v>
      </c>
      <c r="O40" s="90" t="s">
        <v>55</v>
      </c>
      <c r="P40" s="90">
        <v>3311</v>
      </c>
      <c r="Q40" s="90" t="s">
        <v>56</v>
      </c>
      <c r="R40" s="90" t="s">
        <v>35</v>
      </c>
      <c r="S40" s="90" t="s">
        <v>35</v>
      </c>
      <c r="T40" s="55"/>
    </row>
    <row r="41" spans="1:20" ht="12" x14ac:dyDescent="0.2">
      <c r="A41" s="84" t="s">
        <v>24</v>
      </c>
      <c r="B41" s="85" t="s">
        <v>50</v>
      </c>
      <c r="C41" s="86" t="s">
        <v>143</v>
      </c>
      <c r="D41" s="87">
        <v>42486</v>
      </c>
      <c r="E41" s="87" t="s">
        <v>146</v>
      </c>
      <c r="F41" s="88">
        <v>500</v>
      </c>
      <c r="G41" s="85" t="s">
        <v>28</v>
      </c>
      <c r="H41" s="85">
        <v>5951</v>
      </c>
      <c r="I41" s="87" t="s">
        <v>140</v>
      </c>
      <c r="J41" s="85">
        <v>8400752</v>
      </c>
      <c r="K41" s="85" t="s">
        <v>30</v>
      </c>
      <c r="L41" s="87">
        <v>40336</v>
      </c>
      <c r="M41" s="89" t="s">
        <v>147</v>
      </c>
      <c r="N41" s="87" t="s">
        <v>54</v>
      </c>
      <c r="O41" s="90" t="s">
        <v>55</v>
      </c>
      <c r="P41" s="90">
        <v>3311</v>
      </c>
      <c r="Q41" s="90" t="s">
        <v>56</v>
      </c>
      <c r="R41" s="90" t="s">
        <v>35</v>
      </c>
      <c r="S41" s="90" t="s">
        <v>35</v>
      </c>
      <c r="T41" s="55"/>
    </row>
    <row r="42" spans="1:20" ht="12" x14ac:dyDescent="0.2">
      <c r="A42" s="84" t="s">
        <v>24</v>
      </c>
      <c r="B42" s="85" t="s">
        <v>50</v>
      </c>
      <c r="C42" s="86" t="s">
        <v>153</v>
      </c>
      <c r="D42" s="87">
        <v>42480</v>
      </c>
      <c r="E42" s="87" t="s">
        <v>154</v>
      </c>
      <c r="F42" s="88">
        <v>500</v>
      </c>
      <c r="G42" s="85" t="s">
        <v>155</v>
      </c>
      <c r="H42" s="85">
        <v>5953</v>
      </c>
      <c r="I42" s="87" t="s">
        <v>156</v>
      </c>
      <c r="J42" s="85">
        <v>8400754</v>
      </c>
      <c r="K42" s="85" t="s">
        <v>30</v>
      </c>
      <c r="L42" s="87">
        <v>40338</v>
      </c>
      <c r="M42" s="89">
        <v>91476640</v>
      </c>
      <c r="N42" s="87" t="s">
        <v>54</v>
      </c>
      <c r="O42" s="90" t="s">
        <v>55</v>
      </c>
      <c r="P42" s="90">
        <v>3400</v>
      </c>
      <c r="Q42" s="90" t="s">
        <v>56</v>
      </c>
      <c r="R42" s="90" t="s">
        <v>35</v>
      </c>
      <c r="S42" s="90" t="s">
        <v>35</v>
      </c>
      <c r="T42" s="55"/>
    </row>
    <row r="43" spans="1:20" ht="12" x14ac:dyDescent="0.2">
      <c r="A43" s="84" t="s">
        <v>24</v>
      </c>
      <c r="B43" s="85" t="s">
        <v>50</v>
      </c>
      <c r="C43" s="86" t="s">
        <v>153</v>
      </c>
      <c r="D43" s="87">
        <v>42465</v>
      </c>
      <c r="E43" s="87" t="s">
        <v>169</v>
      </c>
      <c r="F43" s="88">
        <v>8000</v>
      </c>
      <c r="G43" s="85" t="s">
        <v>170</v>
      </c>
      <c r="H43" s="85">
        <v>5956</v>
      </c>
      <c r="I43" s="87" t="s">
        <v>171</v>
      </c>
      <c r="J43" s="85">
        <v>8400757</v>
      </c>
      <c r="K43" s="85" t="s">
        <v>30</v>
      </c>
      <c r="L43" s="87">
        <v>40341</v>
      </c>
      <c r="M43" s="89">
        <v>90207166</v>
      </c>
      <c r="N43" s="87" t="s">
        <v>54</v>
      </c>
      <c r="O43" s="90" t="s">
        <v>55</v>
      </c>
      <c r="P43" s="90">
        <v>3420</v>
      </c>
      <c r="Q43" s="90" t="s">
        <v>56</v>
      </c>
      <c r="R43" s="90" t="s">
        <v>35</v>
      </c>
      <c r="S43" s="90" t="s">
        <v>35</v>
      </c>
      <c r="T43" s="55"/>
    </row>
    <row r="44" spans="1:20" ht="12" x14ac:dyDescent="0.2">
      <c r="A44" s="84" t="s">
        <v>24</v>
      </c>
      <c r="B44" s="85" t="s">
        <v>50</v>
      </c>
      <c r="C44" s="86" t="s">
        <v>189</v>
      </c>
      <c r="D44" s="87">
        <v>42464</v>
      </c>
      <c r="E44" s="87" t="s">
        <v>190</v>
      </c>
      <c r="F44" s="88">
        <v>7340.75</v>
      </c>
      <c r="G44" s="85" t="s">
        <v>191</v>
      </c>
      <c r="H44" s="85">
        <v>5961</v>
      </c>
      <c r="I44" s="87" t="s">
        <v>192</v>
      </c>
      <c r="J44" s="85">
        <v>8400762</v>
      </c>
      <c r="K44" s="85" t="s">
        <v>30</v>
      </c>
      <c r="L44" s="87">
        <v>40346</v>
      </c>
      <c r="M44" s="89">
        <v>8498148</v>
      </c>
      <c r="N44" s="87" t="s">
        <v>54</v>
      </c>
      <c r="O44" s="90" t="s">
        <v>55</v>
      </c>
      <c r="P44" s="90">
        <v>3426</v>
      </c>
      <c r="Q44" s="90" t="s">
        <v>56</v>
      </c>
      <c r="R44" s="90" t="s">
        <v>35</v>
      </c>
      <c r="S44" s="90" t="s">
        <v>35</v>
      </c>
      <c r="T44" s="55"/>
    </row>
    <row r="45" spans="1:20" ht="12" x14ac:dyDescent="0.2">
      <c r="A45" s="84" t="s">
        <v>24</v>
      </c>
      <c r="B45" s="85" t="s">
        <v>38</v>
      </c>
      <c r="C45" s="86" t="s">
        <v>39</v>
      </c>
      <c r="D45" s="87">
        <v>42486</v>
      </c>
      <c r="E45" s="87" t="s">
        <v>40</v>
      </c>
      <c r="F45" s="88">
        <v>174150</v>
      </c>
      <c r="G45" s="85" t="s">
        <v>28</v>
      </c>
      <c r="H45" s="85">
        <v>5951</v>
      </c>
      <c r="I45" s="87" t="s">
        <v>41</v>
      </c>
      <c r="J45" s="85">
        <v>8400752</v>
      </c>
      <c r="K45" s="85" t="s">
        <v>30</v>
      </c>
      <c r="L45" s="87">
        <v>40345</v>
      </c>
      <c r="M45" s="89">
        <v>490278287</v>
      </c>
      <c r="N45" s="87" t="s">
        <v>42</v>
      </c>
      <c r="O45" s="90" t="s">
        <v>43</v>
      </c>
      <c r="P45" s="90">
        <v>0</v>
      </c>
      <c r="Q45" s="90" t="s">
        <v>44</v>
      </c>
      <c r="R45" s="90" t="s">
        <v>45</v>
      </c>
      <c r="S45" s="90" t="s">
        <v>45</v>
      </c>
      <c r="T45" s="55"/>
    </row>
    <row r="46" spans="1:20" ht="12" x14ac:dyDescent="0.2">
      <c r="A46" s="84" t="s">
        <v>24</v>
      </c>
      <c r="B46" s="85" t="s">
        <v>46</v>
      </c>
      <c r="C46" s="86" t="s">
        <v>39</v>
      </c>
      <c r="D46" s="87">
        <v>42473</v>
      </c>
      <c r="E46" s="87" t="s">
        <v>47</v>
      </c>
      <c r="F46" s="88">
        <v>530.6</v>
      </c>
      <c r="G46" s="85" t="s">
        <v>28</v>
      </c>
      <c r="H46" s="85">
        <v>5951</v>
      </c>
      <c r="I46" s="87" t="s">
        <v>48</v>
      </c>
      <c r="J46" s="85">
        <v>8400752</v>
      </c>
      <c r="K46" s="85" t="s">
        <v>30</v>
      </c>
      <c r="L46" s="87">
        <v>40345</v>
      </c>
      <c r="M46" s="89">
        <v>224850749</v>
      </c>
      <c r="N46" s="87" t="s">
        <v>42</v>
      </c>
      <c r="O46" s="90" t="s">
        <v>49</v>
      </c>
      <c r="P46" s="90">
        <v>0</v>
      </c>
      <c r="Q46" s="90" t="s">
        <v>44</v>
      </c>
      <c r="R46" s="90" t="s">
        <v>45</v>
      </c>
      <c r="S46" s="90" t="s">
        <v>45</v>
      </c>
      <c r="T46" s="55"/>
    </row>
    <row r="47" spans="1:20" ht="12" x14ac:dyDescent="0.2">
      <c r="A47" s="84" t="s">
        <v>24</v>
      </c>
      <c r="B47" s="85" t="s">
        <v>157</v>
      </c>
      <c r="C47" s="86" t="s">
        <v>153</v>
      </c>
      <c r="D47" s="87">
        <v>42479</v>
      </c>
      <c r="E47" s="87" t="s">
        <v>158</v>
      </c>
      <c r="F47" s="88">
        <v>968</v>
      </c>
      <c r="G47" s="85" t="s">
        <v>159</v>
      </c>
      <c r="H47" s="85">
        <v>5954</v>
      </c>
      <c r="I47" s="87" t="s">
        <v>160</v>
      </c>
      <c r="J47" s="85">
        <v>8400755</v>
      </c>
      <c r="K47" s="85" t="s">
        <v>30</v>
      </c>
      <c r="L47" s="87">
        <v>40339</v>
      </c>
      <c r="M47" s="89" t="s">
        <v>161</v>
      </c>
      <c r="N47" s="87" t="s">
        <v>54</v>
      </c>
      <c r="O47" s="90" t="s">
        <v>162</v>
      </c>
      <c r="P47" s="90">
        <v>3420</v>
      </c>
      <c r="Q47" s="90" t="s">
        <v>163</v>
      </c>
      <c r="R47" s="90" t="s">
        <v>35</v>
      </c>
      <c r="S47" s="90" t="s">
        <v>35</v>
      </c>
      <c r="T47" s="55"/>
    </row>
    <row r="48" spans="1:20" ht="12" x14ac:dyDescent="0.2">
      <c r="A48" s="84" t="s">
        <v>24</v>
      </c>
      <c r="B48" s="85" t="s">
        <v>164</v>
      </c>
      <c r="C48" s="86" t="s">
        <v>153</v>
      </c>
      <c r="D48" s="87">
        <v>42472</v>
      </c>
      <c r="E48" s="87" t="s">
        <v>165</v>
      </c>
      <c r="F48" s="88">
        <v>32915.879999999997</v>
      </c>
      <c r="G48" s="85" t="s">
        <v>166</v>
      </c>
      <c r="H48" s="85">
        <v>5955</v>
      </c>
      <c r="I48" s="87" t="s">
        <v>167</v>
      </c>
      <c r="J48" s="85">
        <v>8400756</v>
      </c>
      <c r="K48" s="85" t="s">
        <v>30</v>
      </c>
      <c r="L48" s="87">
        <v>40340</v>
      </c>
      <c r="M48" s="89">
        <v>50021373</v>
      </c>
      <c r="N48" s="87" t="s">
        <v>54</v>
      </c>
      <c r="O48" s="90" t="s">
        <v>168</v>
      </c>
      <c r="P48" s="90">
        <v>3420</v>
      </c>
      <c r="Q48" s="90" t="s">
        <v>163</v>
      </c>
      <c r="R48" s="90" t="s">
        <v>35</v>
      </c>
      <c r="S48" s="90" t="s">
        <v>35</v>
      </c>
      <c r="T48" s="55"/>
    </row>
    <row r="49" spans="1:20" ht="12" x14ac:dyDescent="0.2">
      <c r="A49" s="84" t="s">
        <v>24</v>
      </c>
      <c r="B49" s="85" t="s">
        <v>176</v>
      </c>
      <c r="C49" s="86" t="s">
        <v>153</v>
      </c>
      <c r="D49" s="87">
        <v>42473</v>
      </c>
      <c r="E49" s="87" t="s">
        <v>177</v>
      </c>
      <c r="F49" s="88">
        <v>2653</v>
      </c>
      <c r="G49" s="85" t="s">
        <v>178</v>
      </c>
      <c r="H49" s="85">
        <v>5958</v>
      </c>
      <c r="I49" s="87" t="s">
        <v>48</v>
      </c>
      <c r="J49" s="85">
        <v>8400759</v>
      </c>
      <c r="K49" s="85" t="s">
        <v>30</v>
      </c>
      <c r="L49" s="87">
        <v>40343</v>
      </c>
      <c r="M49" s="89">
        <v>224850749</v>
      </c>
      <c r="N49" s="87" t="s">
        <v>54</v>
      </c>
      <c r="O49" s="90" t="s">
        <v>179</v>
      </c>
      <c r="P49" s="90">
        <v>3420</v>
      </c>
      <c r="Q49" s="90" t="s">
        <v>163</v>
      </c>
      <c r="R49" s="90" t="s">
        <v>35</v>
      </c>
      <c r="S49" s="90" t="s">
        <v>35</v>
      </c>
      <c r="T49" s="55"/>
    </row>
    <row r="50" spans="1:20" ht="12" x14ac:dyDescent="0.2">
      <c r="A50" s="84" t="s">
        <v>24</v>
      </c>
      <c r="B50" s="85" t="s">
        <v>176</v>
      </c>
      <c r="C50" s="86" t="s">
        <v>143</v>
      </c>
      <c r="D50" s="87">
        <v>42472</v>
      </c>
      <c r="E50" s="87" t="s">
        <v>193</v>
      </c>
      <c r="F50" s="88">
        <v>1250</v>
      </c>
      <c r="G50" s="85" t="s">
        <v>194</v>
      </c>
      <c r="H50" s="85">
        <v>5962</v>
      </c>
      <c r="I50" s="87" t="s">
        <v>195</v>
      </c>
      <c r="J50" s="85">
        <v>8400763</v>
      </c>
      <c r="K50" s="85" t="s">
        <v>30</v>
      </c>
      <c r="L50" s="87">
        <v>40347</v>
      </c>
      <c r="M50" s="89">
        <v>7763</v>
      </c>
      <c r="N50" s="87" t="s">
        <v>54</v>
      </c>
      <c r="O50" s="90" t="s">
        <v>179</v>
      </c>
      <c r="P50" s="90">
        <v>3910</v>
      </c>
      <c r="Q50" s="90" t="s">
        <v>163</v>
      </c>
      <c r="R50" s="90" t="s">
        <v>35</v>
      </c>
      <c r="S50" s="90" t="s">
        <v>35</v>
      </c>
      <c r="T50" s="55"/>
    </row>
    <row r="51" spans="1:20" ht="12" x14ac:dyDescent="0.2">
      <c r="A51" s="84" t="s">
        <v>24</v>
      </c>
      <c r="B51" s="85" t="s">
        <v>176</v>
      </c>
      <c r="C51" s="86" t="s">
        <v>143</v>
      </c>
      <c r="D51" s="87">
        <v>42486</v>
      </c>
      <c r="E51" s="87" t="s">
        <v>196</v>
      </c>
      <c r="F51" s="88">
        <v>500</v>
      </c>
      <c r="G51" s="85" t="s">
        <v>197</v>
      </c>
      <c r="H51" s="85">
        <v>5963</v>
      </c>
      <c r="I51" s="87" t="s">
        <v>198</v>
      </c>
      <c r="J51" s="85">
        <v>8400764</v>
      </c>
      <c r="K51" s="85" t="s">
        <v>30</v>
      </c>
      <c r="L51" s="87">
        <v>40348</v>
      </c>
      <c r="M51" s="89" t="s">
        <v>199</v>
      </c>
      <c r="N51" s="87" t="s">
        <v>54</v>
      </c>
      <c r="O51" s="90" t="s">
        <v>179</v>
      </c>
      <c r="P51" s="90">
        <v>3910</v>
      </c>
      <c r="Q51" s="90" t="s">
        <v>163</v>
      </c>
      <c r="R51" s="90" t="s">
        <v>35</v>
      </c>
      <c r="S51" s="90" t="s">
        <v>35</v>
      </c>
      <c r="T51" s="55"/>
    </row>
    <row r="52" spans="1:20" ht="12" x14ac:dyDescent="0.2">
      <c r="A52" s="84" t="s">
        <v>24</v>
      </c>
      <c r="B52" s="85" t="s">
        <v>176</v>
      </c>
      <c r="C52" s="86" t="s">
        <v>143</v>
      </c>
      <c r="D52" s="87">
        <v>42468</v>
      </c>
      <c r="E52" s="87" t="s">
        <v>200</v>
      </c>
      <c r="F52" s="88">
        <v>7020</v>
      </c>
      <c r="G52" s="85" t="s">
        <v>201</v>
      </c>
      <c r="H52" s="85">
        <v>5964</v>
      </c>
      <c r="I52" s="87" t="s">
        <v>202</v>
      </c>
      <c r="J52" s="85">
        <v>8400765</v>
      </c>
      <c r="K52" s="85" t="s">
        <v>30</v>
      </c>
      <c r="L52" s="87">
        <v>40349</v>
      </c>
      <c r="M52" s="89" t="s">
        <v>203</v>
      </c>
      <c r="N52" s="87" t="s">
        <v>54</v>
      </c>
      <c r="O52" s="90" t="s">
        <v>179</v>
      </c>
      <c r="P52" s="90">
        <v>3910</v>
      </c>
      <c r="Q52" s="90" t="s">
        <v>163</v>
      </c>
      <c r="R52" s="90" t="s">
        <v>35</v>
      </c>
      <c r="S52" s="90" t="s">
        <v>35</v>
      </c>
      <c r="T52" s="55"/>
    </row>
    <row r="53" spans="1:20" ht="12" x14ac:dyDescent="0.2">
      <c r="A53" s="84" t="s">
        <v>24</v>
      </c>
      <c r="B53" s="85" t="s">
        <v>176</v>
      </c>
      <c r="C53" s="86" t="s">
        <v>143</v>
      </c>
      <c r="D53" s="87">
        <v>42465</v>
      </c>
      <c r="E53" s="87" t="s">
        <v>204</v>
      </c>
      <c r="F53" s="88">
        <v>930</v>
      </c>
      <c r="G53" s="85" t="s">
        <v>205</v>
      </c>
      <c r="H53" s="85">
        <v>5965</v>
      </c>
      <c r="I53" s="87" t="s">
        <v>206</v>
      </c>
      <c r="J53" s="85">
        <v>8400766</v>
      </c>
      <c r="K53" s="85" t="s">
        <v>30</v>
      </c>
      <c r="L53" s="87">
        <v>40350</v>
      </c>
      <c r="M53" s="89">
        <v>21228</v>
      </c>
      <c r="N53" s="87" t="s">
        <v>54</v>
      </c>
      <c r="O53" s="90" t="s">
        <v>179</v>
      </c>
      <c r="P53" s="90">
        <v>3910</v>
      </c>
      <c r="Q53" s="90" t="s">
        <v>163</v>
      </c>
      <c r="R53" s="90" t="s">
        <v>35</v>
      </c>
      <c r="S53" s="90" t="s">
        <v>35</v>
      </c>
      <c r="T53" s="55"/>
    </row>
    <row r="54" spans="1:20" ht="12" x14ac:dyDescent="0.2">
      <c r="A54" s="84" t="s">
        <v>24</v>
      </c>
      <c r="B54" s="85" t="s">
        <v>176</v>
      </c>
      <c r="C54" s="86" t="s">
        <v>143</v>
      </c>
      <c r="D54" s="87">
        <v>42464</v>
      </c>
      <c r="E54" s="87" t="s">
        <v>207</v>
      </c>
      <c r="F54" s="88">
        <v>3000</v>
      </c>
      <c r="G54" s="85" t="s">
        <v>208</v>
      </c>
      <c r="H54" s="85">
        <v>5966</v>
      </c>
      <c r="I54" s="87" t="s">
        <v>202</v>
      </c>
      <c r="J54" s="85">
        <v>8400767</v>
      </c>
      <c r="K54" s="85" t="s">
        <v>30</v>
      </c>
      <c r="L54" s="87">
        <v>40351</v>
      </c>
      <c r="M54" s="89" t="s">
        <v>209</v>
      </c>
      <c r="N54" s="87" t="s">
        <v>54</v>
      </c>
      <c r="O54" s="90" t="s">
        <v>179</v>
      </c>
      <c r="P54" s="90">
        <v>3910</v>
      </c>
      <c r="Q54" s="90" t="s">
        <v>163</v>
      </c>
      <c r="R54" s="90" t="s">
        <v>35</v>
      </c>
      <c r="S54" s="90" t="s">
        <v>35</v>
      </c>
      <c r="T54" s="55"/>
    </row>
    <row r="55" spans="1:20" ht="12" x14ac:dyDescent="0.2">
      <c r="A55" s="84" t="s">
        <v>24</v>
      </c>
      <c r="B55" s="85" t="s">
        <v>176</v>
      </c>
      <c r="C55" s="86" t="s">
        <v>143</v>
      </c>
      <c r="D55" s="87">
        <v>42471</v>
      </c>
      <c r="E55" s="87" t="s">
        <v>210</v>
      </c>
      <c r="F55" s="88">
        <v>2165</v>
      </c>
      <c r="G55" s="85" t="s">
        <v>211</v>
      </c>
      <c r="H55" s="85">
        <v>5967</v>
      </c>
      <c r="I55" s="87" t="s">
        <v>41</v>
      </c>
      <c r="J55" s="85">
        <v>8400768</v>
      </c>
      <c r="K55" s="85" t="s">
        <v>30</v>
      </c>
      <c r="L55" s="87">
        <v>40352</v>
      </c>
      <c r="M55" s="89">
        <v>490278930</v>
      </c>
      <c r="N55" s="87" t="s">
        <v>54</v>
      </c>
      <c r="O55" s="90" t="s">
        <v>179</v>
      </c>
      <c r="P55" s="90">
        <v>3910</v>
      </c>
      <c r="Q55" s="90" t="s">
        <v>163</v>
      </c>
      <c r="R55" s="90" t="s">
        <v>35</v>
      </c>
      <c r="S55" s="90" t="s">
        <v>35</v>
      </c>
      <c r="T55" s="55"/>
    </row>
    <row r="56" spans="1:20" ht="12" x14ac:dyDescent="0.2">
      <c r="A56" s="85" t="s">
        <v>24</v>
      </c>
      <c r="B56" s="86" t="s">
        <v>285</v>
      </c>
      <c r="C56" s="87" t="s">
        <v>153</v>
      </c>
      <c r="D56" s="87">
        <v>42478</v>
      </c>
      <c r="E56" s="88" t="s">
        <v>286</v>
      </c>
      <c r="F56" s="85">
        <v>500</v>
      </c>
      <c r="G56" s="85" t="s">
        <v>287</v>
      </c>
      <c r="H56" s="87">
        <v>5991</v>
      </c>
      <c r="I56" s="85" t="s">
        <v>288</v>
      </c>
      <c r="J56" s="85">
        <v>8400792</v>
      </c>
      <c r="K56" s="87" t="s">
        <v>30</v>
      </c>
      <c r="L56" s="89">
        <v>40376</v>
      </c>
      <c r="M56" s="91">
        <v>220716</v>
      </c>
      <c r="N56" s="87" t="s">
        <v>54</v>
      </c>
      <c r="O56" s="90" t="s">
        <v>289</v>
      </c>
      <c r="P56" s="90">
        <v>3420</v>
      </c>
      <c r="Q56" s="90" t="s">
        <v>163</v>
      </c>
      <c r="R56" s="90" t="s">
        <v>35</v>
      </c>
      <c r="S56" s="90" t="s">
        <v>35</v>
      </c>
      <c r="T56" s="55"/>
    </row>
    <row r="57" spans="1:20" ht="12" x14ac:dyDescent="0.2">
      <c r="A57" s="84" t="s">
        <v>24</v>
      </c>
      <c r="B57" s="85" t="s">
        <v>164</v>
      </c>
      <c r="C57" s="86" t="s">
        <v>143</v>
      </c>
      <c r="D57" s="87">
        <v>42464</v>
      </c>
      <c r="E57" s="87" t="s">
        <v>290</v>
      </c>
      <c r="F57" s="88">
        <v>727.8</v>
      </c>
      <c r="G57" s="85" t="s">
        <v>291</v>
      </c>
      <c r="H57" s="85">
        <v>5992</v>
      </c>
      <c r="I57" s="87" t="s">
        <v>292</v>
      </c>
      <c r="J57" s="85">
        <v>8400793</v>
      </c>
      <c r="K57" s="85" t="s">
        <v>30</v>
      </c>
      <c r="L57" s="87">
        <v>40377</v>
      </c>
      <c r="M57" s="89" t="s">
        <v>293</v>
      </c>
      <c r="N57" s="87" t="s">
        <v>54</v>
      </c>
      <c r="O57" s="90" t="s">
        <v>294</v>
      </c>
      <c r="P57" s="90">
        <v>3910</v>
      </c>
      <c r="Q57" s="90" t="s">
        <v>163</v>
      </c>
      <c r="R57" s="90" t="s">
        <v>35</v>
      </c>
      <c r="S57" s="90" t="s">
        <v>35</v>
      </c>
      <c r="T57" s="55"/>
    </row>
    <row r="58" spans="1:20" ht="12" x14ac:dyDescent="0.2">
      <c r="A58" s="84" t="s">
        <v>24</v>
      </c>
      <c r="B58" s="85" t="s">
        <v>295</v>
      </c>
      <c r="C58" s="86" t="s">
        <v>296</v>
      </c>
      <c r="D58" s="87">
        <v>42465</v>
      </c>
      <c r="E58" s="87" t="s">
        <v>297</v>
      </c>
      <c r="F58" s="88">
        <v>12307</v>
      </c>
      <c r="G58" s="85" t="s">
        <v>298</v>
      </c>
      <c r="H58" s="85">
        <v>5993</v>
      </c>
      <c r="I58" s="87" t="s">
        <v>272</v>
      </c>
      <c r="J58" s="85">
        <v>8400794</v>
      </c>
      <c r="K58" s="85" t="s">
        <v>30</v>
      </c>
      <c r="L58" s="87">
        <v>40378</v>
      </c>
      <c r="M58" s="89" t="s">
        <v>299</v>
      </c>
      <c r="N58" s="87" t="s">
        <v>54</v>
      </c>
      <c r="O58" s="90" t="s">
        <v>300</v>
      </c>
      <c r="P58" s="90">
        <v>3703</v>
      </c>
      <c r="Q58" s="90" t="s">
        <v>163</v>
      </c>
      <c r="R58" s="90" t="s">
        <v>35</v>
      </c>
      <c r="S58" s="90" t="s">
        <v>35</v>
      </c>
      <c r="T58" s="55"/>
    </row>
    <row r="59" spans="1:20" ht="12" x14ac:dyDescent="0.2">
      <c r="A59" s="84" t="s">
        <v>24</v>
      </c>
      <c r="B59" s="85" t="s">
        <v>65</v>
      </c>
      <c r="C59" s="86" t="s">
        <v>66</v>
      </c>
      <c r="D59" s="87">
        <v>42474</v>
      </c>
      <c r="E59" s="87" t="s">
        <v>67</v>
      </c>
      <c r="F59" s="88">
        <v>2270.83</v>
      </c>
      <c r="G59" s="85" t="s">
        <v>28</v>
      </c>
      <c r="H59" s="85">
        <v>5951</v>
      </c>
      <c r="I59" s="87" t="s">
        <v>68</v>
      </c>
      <c r="J59" s="85">
        <v>8743386</v>
      </c>
      <c r="K59" s="85" t="s">
        <v>30</v>
      </c>
      <c r="L59" s="87">
        <v>40305</v>
      </c>
      <c r="M59" s="89">
        <v>10007800</v>
      </c>
      <c r="N59" s="87" t="s">
        <v>54</v>
      </c>
      <c r="O59" s="90" t="s">
        <v>69</v>
      </c>
      <c r="P59" s="90">
        <v>1420</v>
      </c>
      <c r="Q59" s="90" t="s">
        <v>70</v>
      </c>
      <c r="R59" s="90" t="s">
        <v>35</v>
      </c>
      <c r="S59" s="90" t="s">
        <v>35</v>
      </c>
      <c r="T59" s="55"/>
    </row>
    <row r="60" spans="1:20" ht="12" x14ac:dyDescent="0.2">
      <c r="A60" s="84" t="s">
        <v>24</v>
      </c>
      <c r="B60" s="85" t="s">
        <v>65</v>
      </c>
      <c r="C60" s="86" t="s">
        <v>66</v>
      </c>
      <c r="D60" s="87">
        <v>42485</v>
      </c>
      <c r="E60" s="87" t="s">
        <v>71</v>
      </c>
      <c r="F60" s="88">
        <v>788.56</v>
      </c>
      <c r="G60" s="85" t="s">
        <v>28</v>
      </c>
      <c r="H60" s="85">
        <v>5951</v>
      </c>
      <c r="I60" s="87" t="s">
        <v>72</v>
      </c>
      <c r="J60" s="85">
        <v>8743386</v>
      </c>
      <c r="K60" s="85" t="s">
        <v>30</v>
      </c>
      <c r="L60" s="87">
        <v>40358</v>
      </c>
      <c r="M60" s="89" t="s">
        <v>73</v>
      </c>
      <c r="N60" s="87" t="s">
        <v>54</v>
      </c>
      <c r="O60" s="90" t="s">
        <v>74</v>
      </c>
      <c r="P60" s="90">
        <v>1420</v>
      </c>
      <c r="Q60" s="90" t="s">
        <v>70</v>
      </c>
      <c r="R60" s="90" t="s">
        <v>35</v>
      </c>
      <c r="S60" s="90" t="s">
        <v>35</v>
      </c>
      <c r="T60" s="55"/>
    </row>
    <row r="61" spans="1:20" ht="12" x14ac:dyDescent="0.2">
      <c r="A61" s="84" t="s">
        <v>24</v>
      </c>
      <c r="B61" s="85" t="s">
        <v>65</v>
      </c>
      <c r="C61" s="86" t="s">
        <v>66</v>
      </c>
      <c r="D61" s="87">
        <v>42475</v>
      </c>
      <c r="E61" s="87" t="s">
        <v>75</v>
      </c>
      <c r="F61" s="88">
        <v>1220.26</v>
      </c>
      <c r="G61" s="85" t="s">
        <v>28</v>
      </c>
      <c r="H61" s="85">
        <v>5951</v>
      </c>
      <c r="I61" s="87" t="s">
        <v>76</v>
      </c>
      <c r="J61" s="85">
        <v>8745170</v>
      </c>
      <c r="K61" s="85" t="s">
        <v>30</v>
      </c>
      <c r="L61" s="87">
        <v>40304</v>
      </c>
      <c r="M61" s="89">
        <v>104120358</v>
      </c>
      <c r="N61" s="87" t="s">
        <v>54</v>
      </c>
      <c r="O61" s="90" t="s">
        <v>77</v>
      </c>
      <c r="P61" s="90">
        <v>1420</v>
      </c>
      <c r="Q61" s="90" t="s">
        <v>70</v>
      </c>
      <c r="R61" s="90" t="s">
        <v>35</v>
      </c>
      <c r="S61" s="90" t="s">
        <v>35</v>
      </c>
      <c r="T61" s="55"/>
    </row>
    <row r="62" spans="1:20" ht="12" x14ac:dyDescent="0.2">
      <c r="A62" s="84" t="s">
        <v>24</v>
      </c>
      <c r="B62" s="85" t="s">
        <v>65</v>
      </c>
      <c r="C62" s="86" t="s">
        <v>66</v>
      </c>
      <c r="D62" s="87">
        <v>42475</v>
      </c>
      <c r="E62" s="87" t="s">
        <v>78</v>
      </c>
      <c r="F62" s="88">
        <v>1221.8599999999999</v>
      </c>
      <c r="G62" s="85" t="s">
        <v>28</v>
      </c>
      <c r="H62" s="85">
        <v>5951</v>
      </c>
      <c r="I62" s="87" t="s">
        <v>76</v>
      </c>
      <c r="J62" s="85">
        <v>8742450</v>
      </c>
      <c r="K62" s="85" t="s">
        <v>30</v>
      </c>
      <c r="L62" s="87">
        <v>40282</v>
      </c>
      <c r="M62" s="89">
        <v>104121961</v>
      </c>
      <c r="N62" s="87" t="s">
        <v>54</v>
      </c>
      <c r="O62" s="90" t="s">
        <v>77</v>
      </c>
      <c r="P62" s="90">
        <v>1420</v>
      </c>
      <c r="Q62" s="90" t="s">
        <v>70</v>
      </c>
      <c r="R62" s="90" t="s">
        <v>35</v>
      </c>
      <c r="S62" s="90" t="s">
        <v>35</v>
      </c>
      <c r="T62" s="55"/>
    </row>
    <row r="63" spans="1:20" ht="12" x14ac:dyDescent="0.2">
      <c r="A63" s="84" t="s">
        <v>24</v>
      </c>
      <c r="B63" s="85" t="s">
        <v>79</v>
      </c>
      <c r="C63" s="86" t="s">
        <v>80</v>
      </c>
      <c r="D63" s="87">
        <v>42486</v>
      </c>
      <c r="E63" s="87" t="s">
        <v>81</v>
      </c>
      <c r="F63" s="88">
        <v>1250</v>
      </c>
      <c r="G63" s="85" t="s">
        <v>28</v>
      </c>
      <c r="H63" s="85">
        <v>5951</v>
      </c>
      <c r="I63" s="87" t="s">
        <v>41</v>
      </c>
      <c r="J63" s="85">
        <v>8732281</v>
      </c>
      <c r="K63" s="85" t="s">
        <v>30</v>
      </c>
      <c r="L63" s="87">
        <v>40336</v>
      </c>
      <c r="M63" s="89">
        <v>470026600</v>
      </c>
      <c r="N63" s="87" t="s">
        <v>54</v>
      </c>
      <c r="O63" s="90" t="s">
        <v>82</v>
      </c>
      <c r="P63" s="90">
        <v>1500</v>
      </c>
      <c r="Q63" s="90" t="s">
        <v>70</v>
      </c>
      <c r="R63" s="90" t="s">
        <v>35</v>
      </c>
      <c r="S63" s="90" t="s">
        <v>35</v>
      </c>
      <c r="T63" s="55"/>
    </row>
    <row r="64" spans="1:20" ht="12" x14ac:dyDescent="0.2">
      <c r="A64" s="84" t="s">
        <v>24</v>
      </c>
      <c r="B64" s="85" t="s">
        <v>79</v>
      </c>
      <c r="C64" s="86" t="s">
        <v>80</v>
      </c>
      <c r="D64" s="87">
        <v>42464</v>
      </c>
      <c r="E64" s="87" t="s">
        <v>83</v>
      </c>
      <c r="F64" s="88">
        <v>15280.5</v>
      </c>
      <c r="G64" s="85" t="s">
        <v>28</v>
      </c>
      <c r="H64" s="85">
        <v>5951</v>
      </c>
      <c r="I64" s="87" t="s">
        <v>41</v>
      </c>
      <c r="J64" s="85">
        <v>8738958</v>
      </c>
      <c r="K64" s="85" t="s">
        <v>30</v>
      </c>
      <c r="L64" s="87">
        <v>40345</v>
      </c>
      <c r="M64" s="89" t="s">
        <v>84</v>
      </c>
      <c r="N64" s="87" t="s">
        <v>54</v>
      </c>
      <c r="O64" s="90" t="s">
        <v>85</v>
      </c>
      <c r="P64" s="90">
        <v>1510</v>
      </c>
      <c r="Q64" s="90" t="s">
        <v>70</v>
      </c>
      <c r="R64" s="90" t="s">
        <v>35</v>
      </c>
      <c r="S64" s="90" t="s">
        <v>35</v>
      </c>
      <c r="T64" s="55"/>
    </row>
    <row r="65" spans="1:20" ht="12" x14ac:dyDescent="0.2">
      <c r="A65" s="84" t="s">
        <v>24</v>
      </c>
      <c r="B65" s="85" t="s">
        <v>79</v>
      </c>
      <c r="C65" s="86" t="s">
        <v>80</v>
      </c>
      <c r="D65" s="87">
        <v>42474</v>
      </c>
      <c r="E65" s="87" t="s">
        <v>86</v>
      </c>
      <c r="F65" s="88">
        <v>1191</v>
      </c>
      <c r="G65" s="85" t="s">
        <v>28</v>
      </c>
      <c r="H65" s="85">
        <v>5951</v>
      </c>
      <c r="I65" s="87" t="s">
        <v>87</v>
      </c>
      <c r="J65" s="85">
        <v>8743385</v>
      </c>
      <c r="K65" s="85" t="s">
        <v>30</v>
      </c>
      <c r="L65" s="87">
        <v>40282</v>
      </c>
      <c r="M65" s="89" t="s">
        <v>88</v>
      </c>
      <c r="N65" s="87" t="s">
        <v>54</v>
      </c>
      <c r="O65" s="90" t="s">
        <v>89</v>
      </c>
      <c r="P65" s="90">
        <v>1510</v>
      </c>
      <c r="Q65" s="90" t="s">
        <v>70</v>
      </c>
      <c r="R65" s="90" t="s">
        <v>35</v>
      </c>
      <c r="S65" s="90" t="s">
        <v>35</v>
      </c>
      <c r="T65" s="55"/>
    </row>
    <row r="66" spans="1:20" ht="12" x14ac:dyDescent="0.2">
      <c r="A66" s="84" t="s">
        <v>24</v>
      </c>
      <c r="B66" s="85" t="s">
        <v>79</v>
      </c>
      <c r="C66" s="86" t="s">
        <v>80</v>
      </c>
      <c r="D66" s="87">
        <v>42474</v>
      </c>
      <c r="E66" s="87" t="s">
        <v>90</v>
      </c>
      <c r="F66" s="88">
        <v>25094</v>
      </c>
      <c r="G66" s="85" t="s">
        <v>28</v>
      </c>
      <c r="H66" s="85">
        <v>5951</v>
      </c>
      <c r="I66" s="87" t="s">
        <v>87</v>
      </c>
      <c r="J66" s="85">
        <v>8729348</v>
      </c>
      <c r="K66" s="85" t="s">
        <v>30</v>
      </c>
      <c r="L66" s="87">
        <v>40359</v>
      </c>
      <c r="M66" s="89" t="s">
        <v>91</v>
      </c>
      <c r="N66" s="87" t="s">
        <v>54</v>
      </c>
      <c r="O66" s="90" t="s">
        <v>92</v>
      </c>
      <c r="P66" s="90">
        <v>1510</v>
      </c>
      <c r="Q66" s="90" t="s">
        <v>70</v>
      </c>
      <c r="R66" s="90" t="s">
        <v>93</v>
      </c>
      <c r="S66" s="90" t="s">
        <v>35</v>
      </c>
      <c r="T66" s="55"/>
    </row>
    <row r="67" spans="1:20" ht="12" x14ac:dyDescent="0.2">
      <c r="A67" s="84" t="s">
        <v>24</v>
      </c>
      <c r="B67" s="85" t="s">
        <v>79</v>
      </c>
      <c r="C67" s="86" t="s">
        <v>80</v>
      </c>
      <c r="D67" s="87">
        <v>42464</v>
      </c>
      <c r="E67" s="87" t="s">
        <v>94</v>
      </c>
      <c r="F67" s="88">
        <v>1041</v>
      </c>
      <c r="G67" s="85" t="s">
        <v>28</v>
      </c>
      <c r="H67" s="85">
        <v>5951</v>
      </c>
      <c r="I67" s="87" t="s">
        <v>95</v>
      </c>
      <c r="J67" s="85">
        <v>4000297</v>
      </c>
      <c r="K67" s="85" t="s">
        <v>30</v>
      </c>
      <c r="L67" s="87">
        <v>40330</v>
      </c>
      <c r="M67" s="89" t="s">
        <v>96</v>
      </c>
      <c r="N67" s="87" t="s">
        <v>54</v>
      </c>
      <c r="O67" s="90" t="s">
        <v>97</v>
      </c>
      <c r="P67" s="90">
        <v>1510</v>
      </c>
      <c r="Q67" s="90" t="s">
        <v>70</v>
      </c>
      <c r="R67" s="90" t="s">
        <v>35</v>
      </c>
      <c r="S67" s="90" t="s">
        <v>35</v>
      </c>
      <c r="T67" s="55"/>
    </row>
    <row r="68" spans="1:20" ht="12" x14ac:dyDescent="0.2">
      <c r="A68" s="84" t="s">
        <v>24</v>
      </c>
      <c r="B68" s="85" t="s">
        <v>79</v>
      </c>
      <c r="C68" s="86" t="s">
        <v>80</v>
      </c>
      <c r="D68" s="87">
        <v>42486</v>
      </c>
      <c r="E68" s="87" t="s">
        <v>98</v>
      </c>
      <c r="F68" s="88">
        <v>1044</v>
      </c>
      <c r="G68" s="85" t="s">
        <v>28</v>
      </c>
      <c r="H68" s="85">
        <v>5951</v>
      </c>
      <c r="I68" s="87" t="s">
        <v>95</v>
      </c>
      <c r="J68" s="85">
        <v>4000297</v>
      </c>
      <c r="K68" s="85" t="s">
        <v>30</v>
      </c>
      <c r="L68" s="87">
        <v>40353</v>
      </c>
      <c r="M68" s="89" t="s">
        <v>99</v>
      </c>
      <c r="N68" s="87" t="s">
        <v>54</v>
      </c>
      <c r="O68" s="90" t="s">
        <v>97</v>
      </c>
      <c r="P68" s="90">
        <v>1510</v>
      </c>
      <c r="Q68" s="90" t="s">
        <v>70</v>
      </c>
      <c r="R68" s="90" t="s">
        <v>35</v>
      </c>
      <c r="S68" s="90" t="s">
        <v>35</v>
      </c>
      <c r="T68" s="55"/>
    </row>
    <row r="69" spans="1:20" ht="12" x14ac:dyDescent="0.2">
      <c r="A69" s="84" t="s">
        <v>24</v>
      </c>
      <c r="B69" s="85" t="s">
        <v>79</v>
      </c>
      <c r="C69" s="86" t="s">
        <v>80</v>
      </c>
      <c r="D69" s="87">
        <v>42464</v>
      </c>
      <c r="E69" s="87" t="s">
        <v>100</v>
      </c>
      <c r="F69" s="88">
        <v>4867</v>
      </c>
      <c r="G69" s="85" t="s">
        <v>28</v>
      </c>
      <c r="H69" s="85">
        <v>5951</v>
      </c>
      <c r="I69" s="87" t="s">
        <v>95</v>
      </c>
      <c r="J69" s="85">
        <v>4000297</v>
      </c>
      <c r="K69" s="85" t="s">
        <v>30</v>
      </c>
      <c r="L69" s="87">
        <v>40311</v>
      </c>
      <c r="M69" s="89" t="s">
        <v>101</v>
      </c>
      <c r="N69" s="87" t="s">
        <v>54</v>
      </c>
      <c r="O69" s="90" t="s">
        <v>102</v>
      </c>
      <c r="P69" s="90">
        <v>1510</v>
      </c>
      <c r="Q69" s="90" t="s">
        <v>70</v>
      </c>
      <c r="R69" s="90" t="s">
        <v>35</v>
      </c>
      <c r="S69" s="90" t="s">
        <v>35</v>
      </c>
      <c r="T69" s="55"/>
    </row>
    <row r="70" spans="1:20" ht="12" x14ac:dyDescent="0.2">
      <c r="A70" s="84" t="s">
        <v>24</v>
      </c>
      <c r="B70" s="85" t="s">
        <v>79</v>
      </c>
      <c r="C70" s="86" t="s">
        <v>80</v>
      </c>
      <c r="D70" s="87">
        <v>42486</v>
      </c>
      <c r="E70" s="87" t="s">
        <v>103</v>
      </c>
      <c r="F70" s="88">
        <v>4871</v>
      </c>
      <c r="G70" s="85" t="s">
        <v>28</v>
      </c>
      <c r="H70" s="85">
        <v>5951</v>
      </c>
      <c r="I70" s="87" t="s">
        <v>95</v>
      </c>
      <c r="J70" s="85">
        <v>8726346</v>
      </c>
      <c r="K70" s="85" t="s">
        <v>30</v>
      </c>
      <c r="L70" s="87">
        <v>40345</v>
      </c>
      <c r="M70" s="89" t="s">
        <v>104</v>
      </c>
      <c r="N70" s="87" t="s">
        <v>54</v>
      </c>
      <c r="O70" s="90" t="s">
        <v>102</v>
      </c>
      <c r="P70" s="90">
        <v>1510</v>
      </c>
      <c r="Q70" s="90" t="s">
        <v>70</v>
      </c>
      <c r="R70" s="90" t="s">
        <v>35</v>
      </c>
      <c r="S70" s="90" t="s">
        <v>35</v>
      </c>
      <c r="T70" s="55"/>
    </row>
    <row r="71" spans="1:20" ht="12" x14ac:dyDescent="0.2">
      <c r="A71" s="84" t="s">
        <v>24</v>
      </c>
      <c r="B71" s="85" t="s">
        <v>79</v>
      </c>
      <c r="C71" s="86" t="s">
        <v>80</v>
      </c>
      <c r="D71" s="87">
        <v>42472</v>
      </c>
      <c r="E71" s="87" t="s">
        <v>105</v>
      </c>
      <c r="F71" s="88">
        <v>4126</v>
      </c>
      <c r="G71" s="85" t="s">
        <v>28</v>
      </c>
      <c r="H71" s="85">
        <v>5951</v>
      </c>
      <c r="I71" s="87" t="s">
        <v>95</v>
      </c>
      <c r="J71" s="85">
        <v>8733296</v>
      </c>
      <c r="K71" s="85" t="s">
        <v>30</v>
      </c>
      <c r="L71" s="87">
        <v>40347</v>
      </c>
      <c r="M71" s="89" t="s">
        <v>106</v>
      </c>
      <c r="N71" s="87" t="s">
        <v>54</v>
      </c>
      <c r="O71" s="90" t="s">
        <v>107</v>
      </c>
      <c r="P71" s="90">
        <v>1510</v>
      </c>
      <c r="Q71" s="90" t="s">
        <v>70</v>
      </c>
      <c r="R71" s="90" t="s">
        <v>35</v>
      </c>
      <c r="S71" s="90" t="s">
        <v>35</v>
      </c>
      <c r="T71" s="55"/>
    </row>
    <row r="72" spans="1:20" ht="12" x14ac:dyDescent="0.2">
      <c r="A72" s="84" t="s">
        <v>24</v>
      </c>
      <c r="B72" s="85" t="s">
        <v>79</v>
      </c>
      <c r="C72" s="86" t="s">
        <v>80</v>
      </c>
      <c r="D72" s="87">
        <v>42464</v>
      </c>
      <c r="E72" s="87" t="s">
        <v>108</v>
      </c>
      <c r="F72" s="88">
        <v>2611.5</v>
      </c>
      <c r="G72" s="85" t="s">
        <v>28</v>
      </c>
      <c r="H72" s="85">
        <v>5951</v>
      </c>
      <c r="I72" s="87" t="s">
        <v>95</v>
      </c>
      <c r="J72" s="85">
        <v>8733296</v>
      </c>
      <c r="K72" s="85" t="s">
        <v>30</v>
      </c>
      <c r="L72" s="87">
        <v>40326</v>
      </c>
      <c r="M72" s="89" t="s">
        <v>109</v>
      </c>
      <c r="N72" s="87" t="s">
        <v>54</v>
      </c>
      <c r="O72" s="90" t="s">
        <v>110</v>
      </c>
      <c r="P72" s="90">
        <v>1510</v>
      </c>
      <c r="Q72" s="90" t="s">
        <v>70</v>
      </c>
      <c r="R72" s="90" t="s">
        <v>35</v>
      </c>
      <c r="S72" s="90" t="s">
        <v>35</v>
      </c>
      <c r="T72" s="55"/>
    </row>
    <row r="73" spans="1:20" ht="12" x14ac:dyDescent="0.2">
      <c r="A73" s="84" t="s">
        <v>24</v>
      </c>
      <c r="B73" s="85" t="s">
        <v>79</v>
      </c>
      <c r="C73" s="86" t="s">
        <v>80</v>
      </c>
      <c r="D73" s="87">
        <v>42486</v>
      </c>
      <c r="E73" s="87" t="s">
        <v>111</v>
      </c>
      <c r="F73" s="88">
        <v>2609</v>
      </c>
      <c r="G73" s="85" t="s">
        <v>28</v>
      </c>
      <c r="H73" s="85">
        <v>5951</v>
      </c>
      <c r="I73" s="87" t="s">
        <v>95</v>
      </c>
      <c r="J73" s="85">
        <v>8733296</v>
      </c>
      <c r="K73" s="85" t="s">
        <v>30</v>
      </c>
      <c r="L73" s="87">
        <v>40336</v>
      </c>
      <c r="M73" s="89" t="s">
        <v>112</v>
      </c>
      <c r="N73" s="87" t="s">
        <v>54</v>
      </c>
      <c r="O73" s="90" t="s">
        <v>110</v>
      </c>
      <c r="P73" s="90">
        <v>1510</v>
      </c>
      <c r="Q73" s="90" t="s">
        <v>70</v>
      </c>
      <c r="R73" s="90" t="s">
        <v>35</v>
      </c>
      <c r="S73" s="90" t="s">
        <v>35</v>
      </c>
      <c r="T73" s="55"/>
    </row>
    <row r="74" spans="1:20" ht="12" x14ac:dyDescent="0.2">
      <c r="A74" s="84" t="s">
        <v>24</v>
      </c>
      <c r="B74" s="85" t="s">
        <v>79</v>
      </c>
      <c r="C74" s="86" t="s">
        <v>80</v>
      </c>
      <c r="D74" s="87">
        <v>42464</v>
      </c>
      <c r="E74" s="87" t="s">
        <v>113</v>
      </c>
      <c r="F74" s="88">
        <v>1191</v>
      </c>
      <c r="G74" s="85" t="s">
        <v>28</v>
      </c>
      <c r="H74" s="85">
        <v>5951</v>
      </c>
      <c r="I74" s="87" t="s">
        <v>41</v>
      </c>
      <c r="J74" s="85">
        <v>8726346</v>
      </c>
      <c r="K74" s="85" t="s">
        <v>30</v>
      </c>
      <c r="L74" s="87">
        <v>40345</v>
      </c>
      <c r="M74" s="89" t="s">
        <v>114</v>
      </c>
      <c r="N74" s="87" t="s">
        <v>54</v>
      </c>
      <c r="O74" s="90" t="s">
        <v>115</v>
      </c>
      <c r="P74" s="90">
        <v>1510</v>
      </c>
      <c r="Q74" s="90" t="s">
        <v>70</v>
      </c>
      <c r="R74" s="90" t="s">
        <v>35</v>
      </c>
      <c r="S74" s="90" t="s">
        <v>35</v>
      </c>
      <c r="T74" s="55"/>
    </row>
    <row r="75" spans="1:20" ht="12" x14ac:dyDescent="0.2">
      <c r="A75" s="84" t="s">
        <v>24</v>
      </c>
      <c r="B75" s="85" t="s">
        <v>79</v>
      </c>
      <c r="C75" s="86" t="s">
        <v>80</v>
      </c>
      <c r="D75" s="87">
        <v>42464</v>
      </c>
      <c r="E75" s="87" t="s">
        <v>116</v>
      </c>
      <c r="F75" s="88">
        <v>1104.25</v>
      </c>
      <c r="G75" s="85" t="s">
        <v>28</v>
      </c>
      <c r="H75" s="85">
        <v>5951</v>
      </c>
      <c r="I75" s="87" t="s">
        <v>41</v>
      </c>
      <c r="J75" s="85">
        <v>8726346</v>
      </c>
      <c r="K75" s="85" t="s">
        <v>30</v>
      </c>
      <c r="L75" s="87">
        <v>40326</v>
      </c>
      <c r="M75" s="89" t="s">
        <v>117</v>
      </c>
      <c r="N75" s="87" t="s">
        <v>54</v>
      </c>
      <c r="O75" s="90" t="s">
        <v>82</v>
      </c>
      <c r="P75" s="90">
        <v>1510</v>
      </c>
      <c r="Q75" s="90" t="s">
        <v>70</v>
      </c>
      <c r="R75" s="90" t="s">
        <v>35</v>
      </c>
      <c r="S75" s="90" t="s">
        <v>35</v>
      </c>
      <c r="T75" s="55"/>
    </row>
    <row r="76" spans="1:20" ht="12" x14ac:dyDescent="0.2">
      <c r="A76" s="84" t="s">
        <v>24</v>
      </c>
      <c r="B76" s="85" t="s">
        <v>65</v>
      </c>
      <c r="C76" s="86" t="s">
        <v>120</v>
      </c>
      <c r="D76" s="87">
        <v>42486</v>
      </c>
      <c r="E76" s="87" t="s">
        <v>121</v>
      </c>
      <c r="F76" s="88">
        <v>1260</v>
      </c>
      <c r="G76" s="85" t="s">
        <v>28</v>
      </c>
      <c r="H76" s="85">
        <v>5951</v>
      </c>
      <c r="I76" s="87" t="s">
        <v>122</v>
      </c>
      <c r="J76" s="85">
        <v>8723116</v>
      </c>
      <c r="K76" s="85" t="s">
        <v>30</v>
      </c>
      <c r="L76" s="87">
        <v>40345</v>
      </c>
      <c r="M76" s="89">
        <v>12</v>
      </c>
      <c r="N76" s="87" t="s">
        <v>54</v>
      </c>
      <c r="O76" s="90" t="s">
        <v>123</v>
      </c>
      <c r="P76" s="90">
        <v>1601</v>
      </c>
      <c r="Q76" s="90" t="s">
        <v>70</v>
      </c>
      <c r="R76" s="90" t="s">
        <v>35</v>
      </c>
      <c r="S76" s="90" t="s">
        <v>35</v>
      </c>
      <c r="T76" s="55"/>
    </row>
    <row r="77" spans="1:20" ht="20.25" customHeight="1" x14ac:dyDescent="0.2">
      <c r="A77" s="84" t="s">
        <v>24</v>
      </c>
      <c r="B77" s="85" t="s">
        <v>65</v>
      </c>
      <c r="C77" s="86" t="s">
        <v>120</v>
      </c>
      <c r="D77" s="87">
        <v>42464</v>
      </c>
      <c r="E77" s="87" t="s">
        <v>124</v>
      </c>
      <c r="F77" s="88">
        <v>950</v>
      </c>
      <c r="G77" s="85" t="s">
        <v>28</v>
      </c>
      <c r="H77" s="85">
        <v>5951</v>
      </c>
      <c r="I77" s="87" t="s">
        <v>125</v>
      </c>
      <c r="J77" s="85">
        <v>8720482</v>
      </c>
      <c r="K77" s="85" t="s">
        <v>30</v>
      </c>
      <c r="L77" s="87">
        <v>40345</v>
      </c>
      <c r="M77" s="89">
        <v>15387</v>
      </c>
      <c r="N77" s="87" t="s">
        <v>54</v>
      </c>
      <c r="O77" s="90" t="s">
        <v>123</v>
      </c>
      <c r="P77" s="90">
        <v>1601</v>
      </c>
      <c r="Q77" s="90" t="s">
        <v>70</v>
      </c>
      <c r="R77" s="90" t="s">
        <v>35</v>
      </c>
      <c r="S77" s="90" t="s">
        <v>35</v>
      </c>
      <c r="T77" s="55"/>
    </row>
    <row r="78" spans="1:20" ht="12" x14ac:dyDescent="0.2">
      <c r="A78" s="84" t="s">
        <v>24</v>
      </c>
      <c r="B78" s="85" t="s">
        <v>65</v>
      </c>
      <c r="C78" s="86" t="s">
        <v>120</v>
      </c>
      <c r="D78" s="87">
        <v>42465</v>
      </c>
      <c r="E78" s="87" t="s">
        <v>126</v>
      </c>
      <c r="F78" s="88">
        <v>3182</v>
      </c>
      <c r="G78" s="85" t="s">
        <v>28</v>
      </c>
      <c r="H78" s="85">
        <v>5951</v>
      </c>
      <c r="I78" s="87" t="s">
        <v>125</v>
      </c>
      <c r="J78" s="85">
        <v>8734981</v>
      </c>
      <c r="K78" s="85" t="s">
        <v>30</v>
      </c>
      <c r="L78" s="87">
        <v>40315</v>
      </c>
      <c r="M78" s="89">
        <v>15402</v>
      </c>
      <c r="N78" s="87" t="s">
        <v>54</v>
      </c>
      <c r="O78" s="90" t="s">
        <v>77</v>
      </c>
      <c r="P78" s="90">
        <v>1601</v>
      </c>
      <c r="Q78" s="90" t="s">
        <v>70</v>
      </c>
      <c r="R78" s="90" t="s">
        <v>35</v>
      </c>
      <c r="S78" s="90" t="s">
        <v>35</v>
      </c>
      <c r="T78" s="55"/>
    </row>
    <row r="79" spans="1:20" ht="12" x14ac:dyDescent="0.2">
      <c r="A79" s="84" t="s">
        <v>24</v>
      </c>
      <c r="B79" s="85" t="s">
        <v>65</v>
      </c>
      <c r="C79" s="86" t="s">
        <v>120</v>
      </c>
      <c r="D79" s="87">
        <v>42475</v>
      </c>
      <c r="E79" s="87" t="s">
        <v>127</v>
      </c>
      <c r="F79" s="88">
        <v>1260</v>
      </c>
      <c r="G79" s="85" t="s">
        <v>28</v>
      </c>
      <c r="H79" s="85">
        <v>5951</v>
      </c>
      <c r="I79" s="87" t="s">
        <v>125</v>
      </c>
      <c r="J79" s="85">
        <v>2000002</v>
      </c>
      <c r="K79" s="85" t="s">
        <v>30</v>
      </c>
      <c r="L79" s="87">
        <v>40295</v>
      </c>
      <c r="M79" s="89">
        <v>15422</v>
      </c>
      <c r="N79" s="87" t="s">
        <v>54</v>
      </c>
      <c r="O79" s="90" t="s">
        <v>77</v>
      </c>
      <c r="P79" s="90">
        <v>1601</v>
      </c>
      <c r="Q79" s="90" t="s">
        <v>70</v>
      </c>
      <c r="R79" s="90" t="s">
        <v>35</v>
      </c>
      <c r="S79" s="90" t="s">
        <v>35</v>
      </c>
      <c r="T79" s="55"/>
    </row>
    <row r="80" spans="1:20" ht="12" x14ac:dyDescent="0.2">
      <c r="A80" s="84" t="s">
        <v>24</v>
      </c>
      <c r="B80" s="85" t="s">
        <v>65</v>
      </c>
      <c r="C80" s="86" t="s">
        <v>120</v>
      </c>
      <c r="D80" s="87">
        <v>42478</v>
      </c>
      <c r="E80" s="87" t="s">
        <v>128</v>
      </c>
      <c r="F80" s="88">
        <v>1590</v>
      </c>
      <c r="G80" s="85" t="s">
        <v>28</v>
      </c>
      <c r="H80" s="85">
        <v>5951</v>
      </c>
      <c r="I80" s="87" t="s">
        <v>129</v>
      </c>
      <c r="J80" s="85">
        <v>2000002</v>
      </c>
      <c r="K80" s="85" t="s">
        <v>30</v>
      </c>
      <c r="L80" s="87">
        <v>40326</v>
      </c>
      <c r="M80" s="89" t="s">
        <v>130</v>
      </c>
      <c r="N80" s="87" t="s">
        <v>54</v>
      </c>
      <c r="O80" s="90" t="s">
        <v>77</v>
      </c>
      <c r="P80" s="90">
        <v>1601</v>
      </c>
      <c r="Q80" s="90" t="s">
        <v>70</v>
      </c>
      <c r="R80" s="90" t="s">
        <v>35</v>
      </c>
      <c r="S80" s="90" t="s">
        <v>35</v>
      </c>
      <c r="T80" s="55"/>
    </row>
    <row r="81" spans="1:20" ht="12" x14ac:dyDescent="0.2">
      <c r="A81" s="84" t="s">
        <v>24</v>
      </c>
      <c r="B81" s="85" t="s">
        <v>65</v>
      </c>
      <c r="C81" s="86" t="s">
        <v>153</v>
      </c>
      <c r="D81" s="87">
        <v>42486</v>
      </c>
      <c r="E81" s="87" t="s">
        <v>172</v>
      </c>
      <c r="F81" s="88">
        <v>4180</v>
      </c>
      <c r="G81" s="85" t="s">
        <v>173</v>
      </c>
      <c r="H81" s="85">
        <v>5957</v>
      </c>
      <c r="I81" s="87" t="s">
        <v>174</v>
      </c>
      <c r="J81" s="85">
        <v>8400758</v>
      </c>
      <c r="K81" s="85" t="s">
        <v>30</v>
      </c>
      <c r="L81" s="87">
        <v>40342</v>
      </c>
      <c r="M81" s="89" t="s">
        <v>175</v>
      </c>
      <c r="N81" s="87" t="s">
        <v>54</v>
      </c>
      <c r="O81" s="90" t="s">
        <v>77</v>
      </c>
      <c r="P81" s="90">
        <v>3420</v>
      </c>
      <c r="Q81" s="90" t="s">
        <v>70</v>
      </c>
      <c r="R81" s="90" t="s">
        <v>35</v>
      </c>
      <c r="S81" s="90" t="s">
        <v>35</v>
      </c>
      <c r="T81" s="55"/>
    </row>
    <row r="82" spans="1:20" ht="12" x14ac:dyDescent="0.2">
      <c r="A82" s="84" t="s">
        <v>24</v>
      </c>
      <c r="B82" s="85" t="s">
        <v>65</v>
      </c>
      <c r="C82" s="86" t="s">
        <v>153</v>
      </c>
      <c r="D82" s="87">
        <v>42486</v>
      </c>
      <c r="E82" s="87" t="s">
        <v>180</v>
      </c>
      <c r="F82" s="88">
        <v>3358.25</v>
      </c>
      <c r="G82" s="85" t="s">
        <v>181</v>
      </c>
      <c r="H82" s="85">
        <v>5959</v>
      </c>
      <c r="I82" s="87" t="s">
        <v>174</v>
      </c>
      <c r="J82" s="85">
        <v>8400760</v>
      </c>
      <c r="K82" s="85" t="s">
        <v>30</v>
      </c>
      <c r="L82" s="87">
        <v>40344</v>
      </c>
      <c r="M82" s="89" t="s">
        <v>182</v>
      </c>
      <c r="N82" s="87" t="s">
        <v>54</v>
      </c>
      <c r="O82" s="90" t="s">
        <v>77</v>
      </c>
      <c r="P82" s="90">
        <v>3420</v>
      </c>
      <c r="Q82" s="90" t="s">
        <v>70</v>
      </c>
      <c r="R82" s="90" t="s">
        <v>35</v>
      </c>
      <c r="S82" s="90" t="s">
        <v>35</v>
      </c>
      <c r="T82" s="55"/>
    </row>
    <row r="83" spans="1:20" ht="12" x14ac:dyDescent="0.2">
      <c r="A83" s="84" t="s">
        <v>24</v>
      </c>
      <c r="B83" s="85" t="s">
        <v>65</v>
      </c>
      <c r="C83" s="86" t="s">
        <v>183</v>
      </c>
      <c r="D83" s="87">
        <v>42486</v>
      </c>
      <c r="E83" s="87" t="s">
        <v>184</v>
      </c>
      <c r="F83" s="88">
        <v>2002</v>
      </c>
      <c r="G83" s="85" t="s">
        <v>185</v>
      </c>
      <c r="H83" s="85">
        <v>5960</v>
      </c>
      <c r="I83" s="87" t="s">
        <v>186</v>
      </c>
      <c r="J83" s="85">
        <v>8400761</v>
      </c>
      <c r="K83" s="85" t="s">
        <v>30</v>
      </c>
      <c r="L83" s="87">
        <v>40345</v>
      </c>
      <c r="M83" s="89" t="s">
        <v>187</v>
      </c>
      <c r="N83" s="87" t="s">
        <v>54</v>
      </c>
      <c r="O83" s="90" t="s">
        <v>188</v>
      </c>
      <c r="P83" s="90">
        <v>3427</v>
      </c>
      <c r="Q83" s="90" t="s">
        <v>70</v>
      </c>
      <c r="R83" s="90" t="s">
        <v>35</v>
      </c>
      <c r="S83" s="90" t="s">
        <v>35</v>
      </c>
      <c r="T83" s="55"/>
    </row>
    <row r="84" spans="1:20" ht="12" x14ac:dyDescent="0.2">
      <c r="A84" s="84" t="s">
        <v>24</v>
      </c>
      <c r="B84" s="85" t="s">
        <v>79</v>
      </c>
      <c r="C84" s="86" t="s">
        <v>80</v>
      </c>
      <c r="D84" s="87">
        <v>42474</v>
      </c>
      <c r="E84" s="87" t="s">
        <v>306</v>
      </c>
      <c r="F84" s="88">
        <v>3305.5</v>
      </c>
      <c r="G84" s="85" t="s">
        <v>307</v>
      </c>
      <c r="H84" s="85">
        <v>5995</v>
      </c>
      <c r="I84" s="87" t="s">
        <v>87</v>
      </c>
      <c r="J84" s="85">
        <v>8400796</v>
      </c>
      <c r="K84" s="85" t="s">
        <v>30</v>
      </c>
      <c r="L84" s="87">
        <v>40380</v>
      </c>
      <c r="M84" s="89" t="s">
        <v>308</v>
      </c>
      <c r="N84" s="87" t="s">
        <v>54</v>
      </c>
      <c r="O84" s="90" t="s">
        <v>309</v>
      </c>
      <c r="P84" s="90">
        <v>1510</v>
      </c>
      <c r="Q84" s="90" t="s">
        <v>70</v>
      </c>
      <c r="R84" s="90" t="s">
        <v>35</v>
      </c>
      <c r="S84" s="90" t="s">
        <v>35</v>
      </c>
      <c r="T84" s="55"/>
    </row>
    <row r="85" spans="1:20" x14ac:dyDescent="0.2">
      <c r="A85" s="65"/>
      <c r="C85" s="51"/>
      <c r="D85" s="66"/>
      <c r="E85" s="66"/>
      <c r="F85" s="58"/>
      <c r="I85" s="66"/>
      <c r="L85" s="66"/>
      <c r="M85" s="52"/>
      <c r="N85" s="66"/>
      <c r="O85" s="54"/>
      <c r="P85" s="54"/>
      <c r="Q85" s="54"/>
      <c r="R85" s="54"/>
      <c r="S85" s="54"/>
      <c r="T85" s="55"/>
    </row>
    <row r="86" spans="1:20" x14ac:dyDescent="0.2">
      <c r="A86" s="65"/>
      <c r="C86" s="51"/>
      <c r="D86" s="66"/>
      <c r="E86" s="66"/>
      <c r="F86" s="58"/>
      <c r="I86" s="66"/>
      <c r="L86" s="66"/>
      <c r="M86" s="52"/>
      <c r="N86" s="66"/>
      <c r="O86" s="54"/>
      <c r="P86" s="54"/>
      <c r="Q86" s="54"/>
      <c r="R86" s="54"/>
      <c r="S86" s="54"/>
      <c r="T86" s="55"/>
    </row>
    <row r="87" spans="1:20" x14ac:dyDescent="0.2">
      <c r="A87" s="65"/>
      <c r="C87" s="51"/>
      <c r="D87" s="66"/>
      <c r="E87" s="66"/>
      <c r="F87" s="58"/>
      <c r="I87" s="66"/>
      <c r="L87" s="66"/>
      <c r="M87" s="52"/>
      <c r="N87" s="66"/>
      <c r="O87" s="54"/>
      <c r="P87" s="54"/>
      <c r="Q87" s="54"/>
      <c r="R87" s="54"/>
      <c r="S87" s="54"/>
      <c r="T87" s="55"/>
    </row>
    <row r="88" spans="1:20" x14ac:dyDescent="0.2">
      <c r="A88" s="65"/>
      <c r="C88" s="51"/>
      <c r="D88" s="66"/>
      <c r="E88" s="66"/>
      <c r="F88" s="58"/>
      <c r="I88" s="66"/>
      <c r="L88" s="66"/>
      <c r="M88" s="52"/>
      <c r="N88" s="66"/>
      <c r="O88" s="54"/>
      <c r="P88" s="54"/>
      <c r="Q88" s="54"/>
      <c r="R88" s="54"/>
      <c r="S88" s="54"/>
      <c r="T88" s="55"/>
    </row>
    <row r="89" spans="1:20" x14ac:dyDescent="0.2">
      <c r="A89" s="65"/>
      <c r="C89" s="51"/>
      <c r="D89" s="66"/>
      <c r="E89" s="66"/>
      <c r="F89" s="58"/>
      <c r="I89" s="66"/>
      <c r="L89" s="66"/>
      <c r="M89" s="52"/>
      <c r="N89" s="66"/>
      <c r="O89" s="54"/>
      <c r="P89" s="54"/>
      <c r="Q89" s="54"/>
      <c r="R89" s="54"/>
      <c r="S89" s="54"/>
      <c r="T89" s="55"/>
    </row>
    <row r="90" spans="1:20" x14ac:dyDescent="0.2">
      <c r="A90" s="65"/>
      <c r="C90" s="51"/>
      <c r="D90" s="66"/>
      <c r="E90" s="66"/>
      <c r="F90" s="58"/>
      <c r="I90" s="66"/>
      <c r="L90" s="66"/>
      <c r="M90" s="52"/>
      <c r="N90" s="66"/>
      <c r="O90" s="54"/>
      <c r="P90" s="54"/>
      <c r="Q90" s="54"/>
      <c r="R90" s="54"/>
      <c r="S90" s="54"/>
      <c r="T90" s="55"/>
    </row>
    <row r="91" spans="1:20" x14ac:dyDescent="0.2">
      <c r="A91" s="65"/>
      <c r="C91" s="51"/>
      <c r="D91" s="66"/>
      <c r="E91" s="66"/>
      <c r="F91" s="58"/>
      <c r="I91" s="66"/>
      <c r="L91" s="66"/>
      <c r="M91" s="52"/>
      <c r="N91" s="66"/>
      <c r="O91" s="54"/>
      <c r="P91" s="54"/>
      <c r="Q91" s="54"/>
      <c r="R91" s="54"/>
      <c r="S91" s="54"/>
      <c r="T91" s="55"/>
    </row>
    <row r="92" spans="1:20" x14ac:dyDescent="0.2">
      <c r="A92" s="65"/>
      <c r="C92" s="51"/>
      <c r="D92" s="66"/>
      <c r="E92" s="66"/>
      <c r="F92" s="58"/>
      <c r="I92" s="66"/>
      <c r="L92" s="66"/>
      <c r="M92" s="52"/>
      <c r="N92" s="66"/>
      <c r="O92" s="54"/>
      <c r="P92" s="54"/>
      <c r="Q92" s="54"/>
      <c r="R92" s="54"/>
      <c r="S92" s="54"/>
      <c r="T92" s="55"/>
    </row>
    <row r="93" spans="1:20" x14ac:dyDescent="0.2">
      <c r="A93" s="65"/>
      <c r="C93" s="51"/>
      <c r="D93" s="66"/>
      <c r="E93" s="66"/>
      <c r="F93" s="58"/>
      <c r="I93" s="66"/>
      <c r="L93" s="66"/>
      <c r="M93" s="52"/>
      <c r="N93" s="66"/>
      <c r="O93" s="54"/>
      <c r="P93" s="54"/>
      <c r="Q93" s="54"/>
      <c r="R93" s="54"/>
      <c r="S93" s="54"/>
      <c r="T93" s="55"/>
    </row>
    <row r="94" spans="1:20" x14ac:dyDescent="0.2">
      <c r="A94" s="65"/>
      <c r="C94" s="51"/>
      <c r="D94" s="66"/>
      <c r="E94" s="66"/>
      <c r="F94" s="58"/>
      <c r="I94" s="66"/>
      <c r="L94" s="66"/>
      <c r="M94" s="52"/>
      <c r="N94" s="66"/>
      <c r="O94" s="54"/>
      <c r="P94" s="54"/>
      <c r="Q94" s="54"/>
      <c r="R94" s="54"/>
      <c r="S94" s="54"/>
      <c r="T94" s="55"/>
    </row>
    <row r="95" spans="1:20" x14ac:dyDescent="0.2">
      <c r="A95" s="65"/>
      <c r="C95" s="51"/>
      <c r="D95" s="66"/>
      <c r="E95" s="66"/>
      <c r="F95" s="58"/>
      <c r="I95" s="66"/>
      <c r="L95" s="66"/>
      <c r="M95" s="52"/>
      <c r="N95" s="66"/>
      <c r="O95" s="54"/>
      <c r="P95" s="54"/>
      <c r="Q95" s="54"/>
      <c r="R95" s="54"/>
      <c r="S95" s="54"/>
      <c r="T95" s="55"/>
    </row>
    <row r="96" spans="1:20" x14ac:dyDescent="0.2">
      <c r="A96" s="65"/>
      <c r="C96" s="51"/>
      <c r="D96" s="66"/>
      <c r="E96" s="66"/>
      <c r="F96" s="58"/>
      <c r="I96" s="66"/>
      <c r="L96" s="66"/>
      <c r="M96" s="52"/>
      <c r="N96" s="66"/>
      <c r="O96" s="54"/>
      <c r="P96" s="54"/>
      <c r="Q96" s="54"/>
      <c r="R96" s="54"/>
      <c r="S96" s="54"/>
      <c r="T96" s="55"/>
    </row>
    <row r="97" spans="1:20" x14ac:dyDescent="0.2">
      <c r="A97" s="65"/>
      <c r="C97" s="51"/>
      <c r="D97" s="66"/>
      <c r="E97" s="66"/>
      <c r="F97" s="58"/>
      <c r="I97" s="66"/>
      <c r="L97" s="66"/>
      <c r="M97" s="52"/>
      <c r="N97" s="66"/>
      <c r="O97" s="54"/>
      <c r="P97" s="54"/>
      <c r="Q97" s="54"/>
      <c r="R97" s="54"/>
      <c r="S97" s="54"/>
      <c r="T97" s="55"/>
    </row>
    <row r="98" spans="1:20" x14ac:dyDescent="0.2">
      <c r="A98" s="65"/>
      <c r="C98" s="51"/>
      <c r="D98" s="66"/>
      <c r="E98" s="66"/>
      <c r="F98" s="58"/>
      <c r="I98" s="66"/>
      <c r="L98" s="66"/>
      <c r="M98" s="52"/>
      <c r="N98" s="66"/>
      <c r="O98" s="54"/>
      <c r="P98" s="54"/>
      <c r="Q98" s="54"/>
      <c r="R98" s="54"/>
      <c r="S98" s="54"/>
      <c r="T98" s="55"/>
    </row>
    <row r="99" spans="1:20" x14ac:dyDescent="0.2">
      <c r="A99" s="65"/>
      <c r="C99" s="51"/>
      <c r="D99" s="66"/>
      <c r="E99" s="66"/>
      <c r="F99" s="58"/>
      <c r="I99" s="66"/>
      <c r="L99" s="66"/>
      <c r="M99" s="52"/>
      <c r="N99" s="66"/>
      <c r="O99" s="54"/>
      <c r="P99" s="54"/>
      <c r="Q99" s="54"/>
      <c r="R99" s="54"/>
      <c r="S99" s="54"/>
      <c r="T99" s="55"/>
    </row>
    <row r="100" spans="1:20" x14ac:dyDescent="0.2">
      <c r="A100" s="65"/>
      <c r="C100" s="51"/>
      <c r="D100" s="66"/>
      <c r="E100" s="66"/>
      <c r="F100" s="58"/>
      <c r="I100" s="66"/>
      <c r="L100" s="66"/>
      <c r="M100" s="52"/>
      <c r="N100" s="66"/>
      <c r="O100" s="54"/>
      <c r="P100" s="54"/>
      <c r="Q100" s="54"/>
      <c r="R100" s="54"/>
      <c r="S100" s="54"/>
      <c r="T100" s="55"/>
    </row>
    <row r="101" spans="1:20" x14ac:dyDescent="0.2">
      <c r="A101" s="65"/>
      <c r="C101" s="51"/>
      <c r="D101" s="66"/>
      <c r="E101" s="66"/>
      <c r="F101" s="58"/>
      <c r="I101" s="66"/>
      <c r="L101" s="66"/>
      <c r="M101" s="52"/>
      <c r="N101" s="66"/>
      <c r="O101" s="54"/>
      <c r="P101" s="54"/>
      <c r="Q101" s="54"/>
      <c r="R101" s="54"/>
      <c r="S101" s="54"/>
      <c r="T101" s="55"/>
    </row>
    <row r="102" spans="1:20" x14ac:dyDescent="0.2">
      <c r="A102" s="65"/>
      <c r="C102" s="51"/>
      <c r="D102" s="66"/>
      <c r="E102" s="66"/>
      <c r="F102" s="58"/>
      <c r="I102" s="66"/>
      <c r="L102" s="66"/>
      <c r="M102" s="52"/>
      <c r="N102" s="66"/>
      <c r="O102" s="54"/>
      <c r="P102" s="54"/>
      <c r="Q102" s="54"/>
      <c r="R102" s="54"/>
      <c r="S102" s="54"/>
      <c r="T102" s="55"/>
    </row>
    <row r="103" spans="1:20" x14ac:dyDescent="0.2">
      <c r="A103" s="65"/>
      <c r="C103" s="51"/>
      <c r="D103" s="66"/>
      <c r="E103" s="66"/>
      <c r="F103" s="58"/>
      <c r="I103" s="66"/>
      <c r="L103" s="66"/>
      <c r="M103" s="52"/>
      <c r="N103" s="66"/>
      <c r="O103" s="54"/>
      <c r="P103" s="54"/>
      <c r="Q103" s="54"/>
      <c r="R103" s="54"/>
      <c r="S103" s="54"/>
      <c r="T103" s="55"/>
    </row>
    <row r="104" spans="1:20" x14ac:dyDescent="0.2">
      <c r="A104" s="65"/>
      <c r="C104" s="51"/>
      <c r="D104" s="66"/>
      <c r="E104" s="66"/>
      <c r="F104" s="58"/>
      <c r="I104" s="66"/>
      <c r="L104" s="66"/>
      <c r="M104" s="52"/>
      <c r="N104" s="66"/>
      <c r="O104" s="54"/>
      <c r="P104" s="54"/>
      <c r="Q104" s="54"/>
      <c r="R104" s="54"/>
      <c r="S104" s="54"/>
      <c r="T104" s="55"/>
    </row>
    <row r="105" spans="1:20" x14ac:dyDescent="0.2">
      <c r="A105" s="65"/>
      <c r="C105" s="51"/>
      <c r="D105" s="66"/>
      <c r="E105" s="66"/>
      <c r="F105" s="58"/>
      <c r="I105" s="66"/>
      <c r="L105" s="66"/>
      <c r="M105" s="52"/>
      <c r="N105" s="66"/>
      <c r="O105" s="54"/>
      <c r="P105" s="54"/>
      <c r="Q105" s="54"/>
      <c r="R105" s="54"/>
      <c r="S105" s="54"/>
      <c r="T105" s="55"/>
    </row>
    <row r="106" spans="1:20" x14ac:dyDescent="0.2">
      <c r="A106" s="65"/>
      <c r="C106" s="51"/>
      <c r="D106" s="66"/>
      <c r="E106" s="66"/>
      <c r="F106" s="58"/>
      <c r="I106" s="66"/>
      <c r="L106" s="66"/>
      <c r="M106" s="52"/>
      <c r="N106" s="66"/>
      <c r="O106" s="54"/>
      <c r="P106" s="54"/>
      <c r="Q106" s="54"/>
      <c r="R106" s="54"/>
      <c r="S106" s="54"/>
      <c r="T106" s="55"/>
    </row>
    <row r="107" spans="1:20" x14ac:dyDescent="0.2">
      <c r="A107" s="65"/>
      <c r="C107" s="51"/>
      <c r="D107" s="66"/>
      <c r="E107" s="66"/>
      <c r="F107" s="58"/>
      <c r="I107" s="66"/>
      <c r="L107" s="66"/>
      <c r="M107" s="52"/>
      <c r="N107" s="66"/>
      <c r="O107" s="54"/>
      <c r="P107" s="54"/>
      <c r="Q107" s="54"/>
      <c r="R107" s="54"/>
      <c r="S107" s="54"/>
      <c r="T107" s="55"/>
    </row>
    <row r="108" spans="1:20" x14ac:dyDescent="0.2">
      <c r="A108" s="65"/>
      <c r="C108" s="51"/>
      <c r="D108" s="66"/>
      <c r="E108" s="66"/>
      <c r="F108" s="58"/>
      <c r="I108" s="66"/>
      <c r="L108" s="66"/>
      <c r="M108" s="52"/>
      <c r="N108" s="66"/>
      <c r="O108" s="54"/>
      <c r="P108" s="54"/>
      <c r="Q108" s="54"/>
      <c r="R108" s="54"/>
      <c r="S108" s="54"/>
      <c r="T108" s="55"/>
    </row>
    <row r="109" spans="1:20" x14ac:dyDescent="0.2">
      <c r="A109" s="65"/>
      <c r="C109" s="51"/>
      <c r="D109" s="66"/>
      <c r="E109" s="66"/>
      <c r="F109" s="58"/>
      <c r="I109" s="66"/>
      <c r="L109" s="66"/>
      <c r="M109" s="52"/>
      <c r="N109" s="66"/>
      <c r="O109" s="54"/>
      <c r="P109" s="54"/>
      <c r="Q109" s="54"/>
      <c r="R109" s="54"/>
      <c r="S109" s="54"/>
      <c r="T109" s="55"/>
    </row>
    <row r="110" spans="1:20" x14ac:dyDescent="0.2">
      <c r="A110" s="65"/>
      <c r="C110" s="51"/>
      <c r="D110" s="66"/>
      <c r="E110" s="66"/>
      <c r="F110" s="58"/>
      <c r="I110" s="66"/>
      <c r="L110" s="66"/>
      <c r="M110" s="52"/>
      <c r="N110" s="66"/>
      <c r="O110" s="54"/>
      <c r="P110" s="54"/>
      <c r="Q110" s="54"/>
      <c r="R110" s="54"/>
      <c r="S110" s="54"/>
      <c r="T110" s="55"/>
    </row>
    <row r="111" spans="1:20" x14ac:dyDescent="0.2">
      <c r="A111" s="65"/>
      <c r="C111" s="51"/>
      <c r="D111" s="66"/>
      <c r="E111" s="66"/>
      <c r="F111" s="58"/>
      <c r="I111" s="66"/>
      <c r="L111" s="66"/>
      <c r="M111" s="52"/>
      <c r="N111" s="66"/>
      <c r="O111" s="54"/>
      <c r="P111" s="54"/>
      <c r="Q111" s="54"/>
      <c r="R111" s="54"/>
      <c r="S111" s="54"/>
      <c r="T111" s="55"/>
    </row>
    <row r="112" spans="1:20" x14ac:dyDescent="0.2">
      <c r="A112" s="65"/>
      <c r="C112" s="51"/>
      <c r="D112" s="66"/>
      <c r="E112" s="66"/>
      <c r="F112" s="58"/>
      <c r="I112" s="66"/>
      <c r="L112" s="66"/>
      <c r="M112" s="52"/>
      <c r="N112" s="66"/>
      <c r="O112" s="54"/>
      <c r="P112" s="54"/>
      <c r="Q112" s="54"/>
      <c r="R112" s="54"/>
      <c r="S112" s="54"/>
      <c r="T112" s="55"/>
    </row>
    <row r="113" spans="1:20" x14ac:dyDescent="0.2">
      <c r="A113" s="65"/>
      <c r="C113" s="51"/>
      <c r="D113" s="66"/>
      <c r="E113" s="66"/>
      <c r="F113" s="58"/>
      <c r="I113" s="66"/>
      <c r="L113" s="66"/>
      <c r="M113" s="52"/>
      <c r="N113" s="66"/>
      <c r="O113" s="54"/>
      <c r="P113" s="54"/>
      <c r="Q113" s="54"/>
      <c r="R113" s="54"/>
      <c r="S113" s="54"/>
      <c r="T113" s="55"/>
    </row>
    <row r="114" spans="1:20" x14ac:dyDescent="0.2">
      <c r="A114" s="65"/>
      <c r="C114" s="51"/>
      <c r="D114" s="66"/>
      <c r="E114" s="66"/>
      <c r="F114" s="58"/>
      <c r="I114" s="66"/>
      <c r="L114" s="66"/>
      <c r="M114" s="52"/>
      <c r="N114" s="66"/>
      <c r="O114" s="54"/>
      <c r="P114" s="54"/>
      <c r="Q114" s="54"/>
      <c r="R114" s="54"/>
      <c r="S114" s="54"/>
      <c r="T114" s="55"/>
    </row>
    <row r="115" spans="1:20" x14ac:dyDescent="0.2">
      <c r="A115" s="65"/>
      <c r="C115" s="51"/>
      <c r="D115" s="66"/>
      <c r="E115" s="66"/>
      <c r="F115" s="58"/>
      <c r="I115" s="66"/>
      <c r="L115" s="66"/>
      <c r="M115" s="52"/>
      <c r="N115" s="66"/>
      <c r="O115" s="54"/>
      <c r="P115" s="54"/>
      <c r="Q115" s="54"/>
      <c r="R115" s="54"/>
      <c r="S115" s="54"/>
      <c r="T115" s="55"/>
    </row>
    <row r="116" spans="1:20" x14ac:dyDescent="0.2">
      <c r="A116" s="65"/>
      <c r="C116" s="51"/>
      <c r="D116" s="66"/>
      <c r="E116" s="66"/>
      <c r="F116" s="58"/>
      <c r="I116" s="66"/>
      <c r="L116" s="66"/>
      <c r="M116" s="52"/>
      <c r="N116" s="66"/>
      <c r="O116" s="54"/>
      <c r="P116" s="54"/>
      <c r="Q116" s="54"/>
      <c r="R116" s="54"/>
      <c r="S116" s="54"/>
      <c r="T116" s="55"/>
    </row>
    <row r="117" spans="1:20" x14ac:dyDescent="0.2">
      <c r="A117" s="65"/>
      <c r="C117" s="51"/>
      <c r="D117" s="66"/>
      <c r="E117" s="66"/>
      <c r="F117" s="58"/>
      <c r="I117" s="66"/>
      <c r="L117" s="66"/>
      <c r="M117" s="52"/>
      <c r="N117" s="66"/>
      <c r="O117" s="54"/>
      <c r="P117" s="54"/>
      <c r="Q117" s="54"/>
      <c r="R117" s="54"/>
      <c r="S117" s="54"/>
      <c r="T117" s="55"/>
    </row>
    <row r="118" spans="1:20" x14ac:dyDescent="0.2">
      <c r="A118" s="65"/>
      <c r="C118" s="51"/>
      <c r="D118" s="66"/>
      <c r="E118" s="66"/>
      <c r="F118" s="58"/>
      <c r="I118" s="66"/>
      <c r="L118" s="66"/>
      <c r="M118" s="52"/>
      <c r="N118" s="66"/>
      <c r="O118" s="54"/>
      <c r="P118" s="54"/>
      <c r="Q118" s="54"/>
      <c r="R118" s="54"/>
      <c r="S118" s="54"/>
      <c r="T118" s="55"/>
    </row>
    <row r="119" spans="1:20" x14ac:dyDescent="0.2">
      <c r="A119" s="65"/>
      <c r="C119" s="51"/>
      <c r="D119" s="66"/>
      <c r="E119" s="66"/>
      <c r="F119" s="58"/>
      <c r="I119" s="66"/>
      <c r="L119" s="66"/>
      <c r="M119" s="52"/>
      <c r="N119" s="66"/>
      <c r="O119" s="54"/>
      <c r="P119" s="54"/>
      <c r="Q119" s="54"/>
      <c r="R119" s="54"/>
      <c r="S119" s="54"/>
      <c r="T119" s="55"/>
    </row>
    <row r="120" spans="1:20" x14ac:dyDescent="0.2">
      <c r="B120" s="51"/>
      <c r="C120" s="66"/>
      <c r="D120" s="66"/>
      <c r="E120" s="58"/>
      <c r="H120" s="66"/>
      <c r="K120" s="66"/>
      <c r="L120" s="52"/>
      <c r="N120" s="66"/>
      <c r="O120" s="54"/>
      <c r="P120" s="54"/>
      <c r="Q120" s="54"/>
      <c r="R120" s="54"/>
      <c r="S120" s="54"/>
      <c r="T120" s="55"/>
    </row>
    <row r="121" spans="1:20" x14ac:dyDescent="0.2">
      <c r="B121" s="51"/>
      <c r="C121" s="66"/>
      <c r="D121" s="66"/>
      <c r="E121" s="58"/>
      <c r="H121" s="66"/>
      <c r="K121" s="66"/>
      <c r="L121" s="52"/>
      <c r="N121" s="66"/>
      <c r="O121" s="54"/>
      <c r="P121" s="54"/>
      <c r="Q121" s="54"/>
      <c r="R121" s="54"/>
      <c r="S121" s="54"/>
      <c r="T121" s="55"/>
    </row>
    <row r="122" spans="1:20" x14ac:dyDescent="0.2">
      <c r="B122" s="51"/>
      <c r="C122" s="66"/>
      <c r="D122" s="66"/>
      <c r="E122" s="58"/>
      <c r="H122" s="66"/>
      <c r="K122" s="66"/>
      <c r="L122" s="52"/>
      <c r="N122" s="66"/>
      <c r="O122" s="54"/>
      <c r="P122" s="54"/>
      <c r="Q122" s="54"/>
      <c r="R122" s="54"/>
      <c r="S122" s="54"/>
      <c r="T122" s="55"/>
    </row>
    <row r="123" spans="1:20" x14ac:dyDescent="0.2">
      <c r="B123" s="51"/>
      <c r="C123" s="66"/>
      <c r="D123" s="66"/>
      <c r="E123" s="58"/>
      <c r="H123" s="66"/>
      <c r="K123" s="66"/>
      <c r="L123" s="52"/>
      <c r="N123" s="66"/>
      <c r="O123" s="54"/>
      <c r="P123" s="54"/>
      <c r="Q123" s="54"/>
      <c r="R123" s="54"/>
      <c r="S123" s="54"/>
      <c r="T123" s="55"/>
    </row>
    <row r="124" spans="1:20" x14ac:dyDescent="0.2">
      <c r="B124" s="51"/>
      <c r="C124" s="66"/>
      <c r="D124" s="66"/>
      <c r="E124" s="58"/>
      <c r="H124" s="66"/>
      <c r="K124" s="66"/>
      <c r="L124" s="52"/>
      <c r="N124" s="66"/>
      <c r="O124" s="54"/>
      <c r="P124" s="54"/>
      <c r="Q124" s="54"/>
      <c r="R124" s="54"/>
      <c r="S124" s="54"/>
      <c r="T124" s="55"/>
    </row>
    <row r="125" spans="1:20" x14ac:dyDescent="0.2">
      <c r="B125" s="51"/>
      <c r="C125" s="66"/>
      <c r="D125" s="66"/>
      <c r="E125" s="58"/>
      <c r="H125" s="66"/>
      <c r="K125" s="66"/>
      <c r="L125" s="52"/>
      <c r="N125" s="66"/>
      <c r="O125" s="54"/>
      <c r="P125" s="54"/>
      <c r="Q125" s="54"/>
      <c r="R125" s="54"/>
      <c r="S125" s="54"/>
      <c r="T125" s="55"/>
    </row>
    <row r="126" spans="1:20" x14ac:dyDescent="0.2">
      <c r="O126" s="54"/>
      <c r="P126" s="54"/>
      <c r="Q126" s="54"/>
      <c r="R126" s="54"/>
      <c r="S126" s="54"/>
      <c r="T126" s="55"/>
    </row>
    <row r="127" spans="1:20" x14ac:dyDescent="0.2">
      <c r="O127" s="54"/>
      <c r="P127" s="54"/>
      <c r="Q127" s="54"/>
      <c r="R127" s="54"/>
      <c r="S127" s="54"/>
      <c r="T127" s="55"/>
    </row>
    <row r="128" spans="1:20" x14ac:dyDescent="0.2">
      <c r="O128" s="54"/>
      <c r="P128" s="54"/>
      <c r="Q128" s="54"/>
      <c r="R128" s="54"/>
      <c r="S128" s="54"/>
      <c r="T128" s="55"/>
    </row>
    <row r="129" spans="15:20" s="49" customFormat="1" x14ac:dyDescent="0.2">
      <c r="O129" s="54"/>
      <c r="P129" s="54"/>
      <c r="Q129" s="54"/>
      <c r="R129" s="54"/>
      <c r="S129" s="54"/>
      <c r="T129" s="55"/>
    </row>
    <row r="130" spans="15:20" s="49" customFormat="1" x14ac:dyDescent="0.2">
      <c r="O130" s="54"/>
      <c r="P130" s="54"/>
      <c r="Q130" s="54"/>
      <c r="R130" s="54"/>
      <c r="S130" s="54"/>
      <c r="T130" s="55"/>
    </row>
    <row r="131" spans="15:20" s="49" customFormat="1" x14ac:dyDescent="0.2">
      <c r="O131" s="54"/>
      <c r="P131" s="54"/>
      <c r="Q131" s="54"/>
      <c r="R131" s="54"/>
      <c r="S131" s="54"/>
      <c r="T131" s="55"/>
    </row>
    <row r="132" spans="15:20" s="49" customFormat="1" x14ac:dyDescent="0.2">
      <c r="O132" s="54"/>
      <c r="P132" s="54"/>
      <c r="Q132" s="54"/>
      <c r="R132" s="54"/>
      <c r="S132" s="54"/>
      <c r="T132" s="55"/>
    </row>
    <row r="133" spans="15:20" s="49" customFormat="1" x14ac:dyDescent="0.2">
      <c r="O133" s="54"/>
      <c r="P133" s="54"/>
      <c r="Q133" s="54"/>
      <c r="R133" s="54"/>
      <c r="S133" s="54"/>
      <c r="T133" s="55"/>
    </row>
    <row r="134" spans="15:20" s="49" customFormat="1" x14ac:dyDescent="0.2">
      <c r="O134" s="54"/>
      <c r="P134" s="54"/>
      <c r="Q134" s="54"/>
      <c r="R134" s="54"/>
      <c r="S134" s="54"/>
      <c r="T134" s="55"/>
    </row>
    <row r="135" spans="15:20" s="49" customFormat="1" x14ac:dyDescent="0.2">
      <c r="O135" s="54"/>
      <c r="P135" s="54"/>
      <c r="Q135" s="54"/>
      <c r="R135" s="54"/>
      <c r="S135" s="54"/>
      <c r="T135" s="55"/>
    </row>
    <row r="136" spans="15:20" s="49" customFormat="1" x14ac:dyDescent="0.2">
      <c r="O136" s="54"/>
      <c r="P136" s="54"/>
      <c r="Q136" s="54"/>
      <c r="R136" s="54"/>
      <c r="S136" s="54"/>
      <c r="T136" s="55"/>
    </row>
    <row r="137" spans="15:20" s="49" customFormat="1" x14ac:dyDescent="0.2">
      <c r="O137" s="54"/>
      <c r="P137" s="54"/>
      <c r="Q137" s="54"/>
      <c r="R137" s="54"/>
      <c r="S137" s="54"/>
      <c r="T137" s="55"/>
    </row>
    <row r="138" spans="15:20" s="49" customFormat="1" x14ac:dyDescent="0.2">
      <c r="O138" s="54"/>
      <c r="P138" s="54"/>
      <c r="Q138" s="54"/>
      <c r="R138" s="54"/>
      <c r="S138" s="54"/>
      <c r="T138" s="55"/>
    </row>
    <row r="139" spans="15:20" s="49" customFormat="1" x14ac:dyDescent="0.2">
      <c r="O139" s="54"/>
      <c r="P139" s="54"/>
      <c r="Q139" s="54"/>
      <c r="R139" s="54"/>
      <c r="S139" s="54"/>
      <c r="T139" s="55"/>
    </row>
    <row r="140" spans="15:20" s="49" customFormat="1" x14ac:dyDescent="0.2">
      <c r="O140" s="54"/>
      <c r="P140" s="54"/>
      <c r="Q140" s="54"/>
      <c r="R140" s="54"/>
      <c r="S140" s="54"/>
      <c r="T140" s="55"/>
    </row>
  </sheetData>
  <autoFilter ref="A5:T5">
    <sortState ref="A6:T84">
      <sortCondition ref="Q5"/>
    </sortState>
  </autoFilter>
  <sortState ref="A6:T60">
    <sortCondition ref="Q6:Q60"/>
  </sortState>
  <conditionalFormatting sqref="R6">
    <cfRule type="cellIs" dxfId="79" priority="18" operator="equal">
      <formula>"""Y"""</formula>
    </cfRule>
  </conditionalFormatting>
  <conditionalFormatting sqref="R6:S6 S78:S98">
    <cfRule type="cellIs" dxfId="78" priority="17" operator="equal">
      <formula>"Y"</formula>
    </cfRule>
  </conditionalFormatting>
  <conditionalFormatting sqref="R78:S98 R109:S118 R124:S140">
    <cfRule type="cellIs" dxfId="77" priority="16" operator="equal">
      <formula>"Y"</formula>
    </cfRule>
  </conditionalFormatting>
  <conditionalFormatting sqref="Q78:S98">
    <cfRule type="cellIs" dxfId="76" priority="15" operator="equal">
      <formula>"Y"</formula>
    </cfRule>
  </conditionalFormatting>
  <conditionalFormatting sqref="R6">
    <cfRule type="cellIs" dxfId="75" priority="14" operator="equal">
      <formula>"""Y"""</formula>
    </cfRule>
  </conditionalFormatting>
  <conditionalFormatting sqref="R6:S6 R78:S92">
    <cfRule type="cellIs" dxfId="74" priority="13" operator="equal">
      <formula>"Y"</formula>
    </cfRule>
  </conditionalFormatting>
  <conditionalFormatting sqref="S99:S108">
    <cfRule type="cellIs" dxfId="73" priority="12" operator="equal">
      <formula>"Y"</formula>
    </cfRule>
  </conditionalFormatting>
  <conditionalFormatting sqref="R99:S108">
    <cfRule type="cellIs" dxfId="72" priority="11" operator="equal">
      <formula>"Y"</formula>
    </cfRule>
  </conditionalFormatting>
  <conditionalFormatting sqref="Q99:S108">
    <cfRule type="cellIs" dxfId="71" priority="10" operator="equal">
      <formula>"Y"</formula>
    </cfRule>
  </conditionalFormatting>
  <conditionalFormatting sqref="R119:S123">
    <cfRule type="cellIs" dxfId="70" priority="9" operator="equal">
      <formula>"Y"</formula>
    </cfRule>
  </conditionalFormatting>
  <conditionalFormatting sqref="R7:R62 R64:R77">
    <cfRule type="cellIs" dxfId="69" priority="8" operator="equal">
      <formula>"""Y"""</formula>
    </cfRule>
  </conditionalFormatting>
  <conditionalFormatting sqref="R7:S62 R64:S77">
    <cfRule type="cellIs" dxfId="68" priority="7" operator="equal">
      <formula>"Y"</formula>
    </cfRule>
  </conditionalFormatting>
  <conditionalFormatting sqref="R7:R62 R64:R77">
    <cfRule type="cellIs" dxfId="67" priority="6" operator="equal">
      <formula>"""Y"""</formula>
    </cfRule>
  </conditionalFormatting>
  <conditionalFormatting sqref="R7:S62 R64:S77">
    <cfRule type="cellIs" dxfId="66" priority="5" operator="equal">
      <formula>"Y"</formula>
    </cfRule>
  </conditionalFormatting>
  <conditionalFormatting sqref="R63">
    <cfRule type="cellIs" dxfId="65" priority="4" operator="equal">
      <formula>"""Y"""</formula>
    </cfRule>
  </conditionalFormatting>
  <conditionalFormatting sqref="R63:S63">
    <cfRule type="cellIs" dxfId="64" priority="3" operator="equal">
      <formula>"Y"</formula>
    </cfRule>
  </conditionalFormatting>
  <conditionalFormatting sqref="R63">
    <cfRule type="cellIs" dxfId="63" priority="2" operator="equal">
      <formula>"""Y"""</formula>
    </cfRule>
  </conditionalFormatting>
  <conditionalFormatting sqref="R63:S63">
    <cfRule type="cellIs" dxfId="62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zoomScale="70" zoomScaleNormal="70" workbookViewId="0">
      <selection activeCell="D43" sqref="D43"/>
    </sheetView>
  </sheetViews>
  <sheetFormatPr defaultRowHeight="15" x14ac:dyDescent="0.2"/>
  <cols>
    <col min="1" max="1" width="14.5546875" style="17" customWidth="1"/>
    <col min="2" max="2" width="23.77734375" style="17" customWidth="1"/>
    <col min="3" max="3" width="30.44140625" style="17" customWidth="1"/>
    <col min="4" max="4" width="12.21875" style="17" customWidth="1"/>
    <col min="5" max="5" width="12.77734375" style="17" customWidth="1"/>
    <col min="6" max="6" width="9.88671875" style="17" bestFit="1" customWidth="1"/>
    <col min="7" max="8" width="0" style="17" hidden="1" customWidth="1"/>
    <col min="9" max="9" width="29.6640625" style="17" customWidth="1"/>
    <col min="10" max="12" width="0" style="17" hidden="1" customWidth="1"/>
    <col min="13" max="13" width="13" style="17" customWidth="1"/>
    <col min="14" max="14" width="11.6640625" style="17" customWidth="1"/>
    <col min="15" max="15" width="7.6640625" style="17" customWidth="1"/>
    <col min="16" max="16" width="8.44140625" style="17" customWidth="1"/>
    <col min="17" max="17" width="15.109375" style="17" customWidth="1"/>
    <col min="18" max="18" width="8.88671875" style="17"/>
    <col min="19" max="19" width="9.44140625" style="17" customWidth="1"/>
    <col min="20" max="20" width="26.21875" style="17" customWidth="1"/>
    <col min="21" max="16384" width="8.88671875" style="17"/>
  </cols>
  <sheetData>
    <row r="1" spans="1:20" ht="15.75" x14ac:dyDescent="0.25">
      <c r="A1" s="23" t="s">
        <v>5</v>
      </c>
      <c r="B1" s="23"/>
      <c r="C1" s="23"/>
      <c r="E1" s="24"/>
      <c r="I1" s="25"/>
      <c r="M1" s="26"/>
      <c r="O1" s="27" t="s">
        <v>6</v>
      </c>
      <c r="P1" s="28"/>
      <c r="Q1" s="28"/>
      <c r="R1" s="28"/>
      <c r="S1" s="28"/>
      <c r="T1" s="29"/>
    </row>
    <row r="2" spans="1:20" ht="15.75" x14ac:dyDescent="0.25">
      <c r="A2" s="23" t="s">
        <v>7</v>
      </c>
      <c r="B2" s="23"/>
      <c r="C2" s="23"/>
      <c r="E2" s="24"/>
      <c r="I2" s="25"/>
      <c r="M2" s="26"/>
      <c r="O2" s="28"/>
      <c r="P2" s="28"/>
      <c r="Q2" s="28"/>
      <c r="R2" s="28"/>
      <c r="S2" s="28"/>
      <c r="T2" s="29"/>
    </row>
    <row r="3" spans="1:20" s="21" customFormat="1" ht="15.75" x14ac:dyDescent="0.25">
      <c r="A3" s="30" t="s">
        <v>573</v>
      </c>
      <c r="B3" s="23"/>
      <c r="C3" s="23"/>
      <c r="D3" s="17"/>
      <c r="E3" s="24"/>
      <c r="F3" s="17"/>
      <c r="G3" s="17"/>
      <c r="H3" s="31"/>
      <c r="I3" s="25"/>
      <c r="J3" s="17"/>
      <c r="K3" s="17"/>
      <c r="L3" s="17"/>
      <c r="M3" s="26"/>
      <c r="N3" s="17"/>
      <c r="O3" s="28"/>
      <c r="P3" s="28"/>
      <c r="Q3" s="28"/>
      <c r="R3" s="28"/>
      <c r="S3" s="28"/>
      <c r="T3" s="29"/>
    </row>
    <row r="4" spans="1:20" x14ac:dyDescent="0.2">
      <c r="A4" s="25"/>
      <c r="B4" s="25"/>
      <c r="C4" s="25"/>
      <c r="E4" s="24"/>
      <c r="F4" s="32"/>
      <c r="I4" s="25"/>
      <c r="M4" s="26"/>
      <c r="O4" s="28"/>
      <c r="P4" s="28"/>
      <c r="Q4" s="28"/>
      <c r="R4" s="28"/>
      <c r="S4" s="28"/>
      <c r="T4" s="29"/>
    </row>
    <row r="5" spans="1:20" ht="63" x14ac:dyDescent="0.25">
      <c r="A5" s="33" t="s">
        <v>9</v>
      </c>
      <c r="B5" s="33" t="s">
        <v>10</v>
      </c>
      <c r="C5" s="33" t="s">
        <v>11</v>
      </c>
      <c r="D5" s="21" t="s">
        <v>12</v>
      </c>
      <c r="E5" s="34" t="s">
        <v>13</v>
      </c>
      <c r="F5" s="35" t="s">
        <v>14</v>
      </c>
      <c r="G5" s="21" t="s">
        <v>0</v>
      </c>
      <c r="H5" s="33" t="s">
        <v>1</v>
      </c>
      <c r="I5" s="33" t="s">
        <v>15</v>
      </c>
      <c r="J5" s="33" t="s">
        <v>2</v>
      </c>
      <c r="K5" s="33" t="s">
        <v>3</v>
      </c>
      <c r="L5" s="33" t="s">
        <v>4</v>
      </c>
      <c r="M5" s="36" t="s">
        <v>1</v>
      </c>
      <c r="N5" s="33" t="s">
        <v>16</v>
      </c>
      <c r="O5" s="27" t="s">
        <v>17</v>
      </c>
      <c r="P5" s="27" t="s">
        <v>18</v>
      </c>
      <c r="Q5" s="27" t="s">
        <v>19</v>
      </c>
      <c r="R5" s="27" t="s">
        <v>20</v>
      </c>
      <c r="S5" s="27" t="s">
        <v>21</v>
      </c>
      <c r="T5" s="37"/>
    </row>
    <row r="6" spans="1:20" x14ac:dyDescent="0.2">
      <c r="A6" s="38" t="s">
        <v>24</v>
      </c>
      <c r="B6" s="17" t="s">
        <v>148</v>
      </c>
      <c r="C6" s="25" t="s">
        <v>132</v>
      </c>
      <c r="D6" s="39">
        <v>42745</v>
      </c>
      <c r="E6" s="39" t="s">
        <v>574</v>
      </c>
      <c r="F6" s="32">
        <v>1548196.51</v>
      </c>
      <c r="G6" s="17" t="s">
        <v>28</v>
      </c>
      <c r="H6" s="17">
        <v>5951</v>
      </c>
      <c r="I6" s="39" t="s">
        <v>214</v>
      </c>
      <c r="J6" s="17">
        <v>8738958</v>
      </c>
      <c r="K6" s="17" t="s">
        <v>30</v>
      </c>
      <c r="L6" s="39">
        <v>40345</v>
      </c>
      <c r="M6" s="26">
        <v>133</v>
      </c>
      <c r="N6" s="39" t="s">
        <v>54</v>
      </c>
      <c r="O6" s="28" t="s">
        <v>215</v>
      </c>
      <c r="P6" s="28">
        <v>4400</v>
      </c>
      <c r="Q6" s="28" t="s">
        <v>519</v>
      </c>
      <c r="R6" s="28" t="s">
        <v>35</v>
      </c>
      <c r="S6" s="28" t="s">
        <v>35</v>
      </c>
      <c r="T6" s="29"/>
    </row>
    <row r="7" spans="1:20" x14ac:dyDescent="0.2">
      <c r="A7" s="38" t="s">
        <v>24</v>
      </c>
      <c r="B7" s="17" t="s">
        <v>148</v>
      </c>
      <c r="C7" s="25" t="s">
        <v>132</v>
      </c>
      <c r="D7" s="39">
        <v>42758</v>
      </c>
      <c r="E7" s="39" t="s">
        <v>575</v>
      </c>
      <c r="F7" s="32">
        <v>782698.47</v>
      </c>
      <c r="G7" s="17" t="s">
        <v>28</v>
      </c>
      <c r="H7" s="17">
        <v>5951</v>
      </c>
      <c r="I7" s="39" t="s">
        <v>72</v>
      </c>
      <c r="J7" s="17">
        <v>8400752</v>
      </c>
      <c r="K7" s="17" t="s">
        <v>30</v>
      </c>
      <c r="L7" s="39">
        <v>40295</v>
      </c>
      <c r="M7" s="26" t="s">
        <v>576</v>
      </c>
      <c r="N7" s="39" t="s">
        <v>54</v>
      </c>
      <c r="O7" s="28" t="s">
        <v>278</v>
      </c>
      <c r="P7" s="28">
        <v>4400</v>
      </c>
      <c r="Q7" s="28" t="s">
        <v>519</v>
      </c>
      <c r="R7" s="28" t="s">
        <v>35</v>
      </c>
      <c r="S7" s="28" t="s">
        <v>35</v>
      </c>
      <c r="T7" s="29"/>
    </row>
    <row r="8" spans="1:20" x14ac:dyDescent="0.2">
      <c r="A8" s="38" t="s">
        <v>24</v>
      </c>
      <c r="B8" s="17" t="s">
        <v>148</v>
      </c>
      <c r="C8" s="25" t="s">
        <v>132</v>
      </c>
      <c r="D8" s="39">
        <v>42744</v>
      </c>
      <c r="E8" s="39" t="s">
        <v>577</v>
      </c>
      <c r="F8" s="32">
        <v>1234252</v>
      </c>
      <c r="G8" s="17" t="s">
        <v>28</v>
      </c>
      <c r="H8" s="17">
        <v>5951</v>
      </c>
      <c r="I8" s="39" t="s">
        <v>72</v>
      </c>
      <c r="J8" s="17">
        <v>8732281</v>
      </c>
      <c r="K8" s="17" t="s">
        <v>30</v>
      </c>
      <c r="L8" s="39">
        <v>40336</v>
      </c>
      <c r="M8" s="26" t="s">
        <v>578</v>
      </c>
      <c r="N8" s="39" t="s">
        <v>54</v>
      </c>
      <c r="O8" s="28" t="s">
        <v>269</v>
      </c>
      <c r="P8" s="28">
        <v>4400</v>
      </c>
      <c r="Q8" s="28" t="s">
        <v>519</v>
      </c>
      <c r="R8" s="28" t="s">
        <v>35</v>
      </c>
      <c r="S8" s="28" t="s">
        <v>35</v>
      </c>
      <c r="T8" s="29"/>
    </row>
    <row r="9" spans="1:20" x14ac:dyDescent="0.2">
      <c r="A9" s="38" t="s">
        <v>24</v>
      </c>
      <c r="B9" s="17" t="s">
        <v>223</v>
      </c>
      <c r="C9" s="25" t="s">
        <v>132</v>
      </c>
      <c r="D9" s="39">
        <v>42741</v>
      </c>
      <c r="E9" s="39" t="s">
        <v>579</v>
      </c>
      <c r="F9" s="32">
        <v>35298.720000000001</v>
      </c>
      <c r="G9" s="17" t="s">
        <v>28</v>
      </c>
      <c r="H9" s="17">
        <v>5951</v>
      </c>
      <c r="I9" s="39" t="s">
        <v>272</v>
      </c>
      <c r="J9" s="17">
        <v>8742450</v>
      </c>
      <c r="K9" s="17" t="s">
        <v>30</v>
      </c>
      <c r="L9" s="39">
        <v>40282</v>
      </c>
      <c r="M9" s="26" t="s">
        <v>580</v>
      </c>
      <c r="N9" s="39" t="s">
        <v>54</v>
      </c>
      <c r="O9" s="28" t="s">
        <v>525</v>
      </c>
      <c r="P9" s="28">
        <v>4402</v>
      </c>
      <c r="Q9" s="28" t="s">
        <v>519</v>
      </c>
      <c r="R9" s="28" t="s">
        <v>35</v>
      </c>
      <c r="S9" s="28" t="s">
        <v>35</v>
      </c>
      <c r="T9" s="29"/>
    </row>
    <row r="10" spans="1:20" x14ac:dyDescent="0.2">
      <c r="A10" s="38" t="s">
        <v>24</v>
      </c>
      <c r="B10" s="17" t="s">
        <v>223</v>
      </c>
      <c r="C10" s="25" t="s">
        <v>132</v>
      </c>
      <c r="D10" s="39">
        <v>42754</v>
      </c>
      <c r="E10" s="39" t="s">
        <v>581</v>
      </c>
      <c r="F10" s="32">
        <v>129760.2</v>
      </c>
      <c r="G10" s="17" t="s">
        <v>28</v>
      </c>
      <c r="H10" s="17">
        <v>5951</v>
      </c>
      <c r="I10" s="39" t="s">
        <v>95</v>
      </c>
      <c r="J10" s="17">
        <v>2000002</v>
      </c>
      <c r="K10" s="17" t="s">
        <v>30</v>
      </c>
      <c r="L10" s="39">
        <v>40295</v>
      </c>
      <c r="M10" s="26">
        <v>1114647</v>
      </c>
      <c r="N10" s="39" t="s">
        <v>54</v>
      </c>
      <c r="O10" s="28" t="s">
        <v>369</v>
      </c>
      <c r="P10" s="28">
        <v>4402</v>
      </c>
      <c r="Q10" s="28" t="s">
        <v>519</v>
      </c>
      <c r="R10" s="28" t="s">
        <v>35</v>
      </c>
      <c r="S10" s="28" t="s">
        <v>35</v>
      </c>
      <c r="T10" s="29"/>
    </row>
    <row r="11" spans="1:20" x14ac:dyDescent="0.2">
      <c r="A11" s="38" t="s">
        <v>24</v>
      </c>
      <c r="B11" s="17" t="s">
        <v>148</v>
      </c>
      <c r="C11" s="25" t="s">
        <v>132</v>
      </c>
      <c r="D11" s="39">
        <v>42746</v>
      </c>
      <c r="E11" s="39" t="s">
        <v>582</v>
      </c>
      <c r="F11" s="32">
        <v>1809697.82</v>
      </c>
      <c r="G11" s="17" t="s">
        <v>28</v>
      </c>
      <c r="H11" s="17">
        <v>5951</v>
      </c>
      <c r="I11" s="39" t="s">
        <v>539</v>
      </c>
      <c r="J11" s="17">
        <v>8729348</v>
      </c>
      <c r="K11" s="17" t="s">
        <v>30</v>
      </c>
      <c r="L11" s="39">
        <v>40359</v>
      </c>
      <c r="M11" s="26" t="s">
        <v>583</v>
      </c>
      <c r="N11" s="39" t="s">
        <v>54</v>
      </c>
      <c r="O11" s="28" t="s">
        <v>269</v>
      </c>
      <c r="P11" s="28">
        <v>4400</v>
      </c>
      <c r="Q11" s="28" t="s">
        <v>519</v>
      </c>
      <c r="R11" s="28" t="s">
        <v>35</v>
      </c>
      <c r="S11" s="28" t="s">
        <v>35</v>
      </c>
      <c r="T11" s="29"/>
    </row>
    <row r="12" spans="1:20" x14ac:dyDescent="0.2">
      <c r="A12" s="38" t="s">
        <v>24</v>
      </c>
      <c r="B12" s="17" t="s">
        <v>148</v>
      </c>
      <c r="C12" s="25" t="s">
        <v>132</v>
      </c>
      <c r="D12" s="39">
        <v>42765</v>
      </c>
      <c r="E12" s="39" t="s">
        <v>584</v>
      </c>
      <c r="F12" s="32">
        <v>1060113.8999999999</v>
      </c>
      <c r="G12" s="17" t="s">
        <v>178</v>
      </c>
      <c r="H12" s="17">
        <v>5958</v>
      </c>
      <c r="I12" s="39" t="s">
        <v>539</v>
      </c>
      <c r="J12" s="17">
        <v>8400759</v>
      </c>
      <c r="K12" s="17" t="s">
        <v>30</v>
      </c>
      <c r="L12" s="39">
        <v>40302</v>
      </c>
      <c r="M12" s="26" t="s">
        <v>585</v>
      </c>
      <c r="N12" s="39" t="s">
        <v>54</v>
      </c>
      <c r="O12" s="28" t="s">
        <v>269</v>
      </c>
      <c r="P12" s="28">
        <v>4400</v>
      </c>
      <c r="Q12" s="28" t="s">
        <v>519</v>
      </c>
      <c r="R12" s="28" t="s">
        <v>35</v>
      </c>
      <c r="S12" s="28" t="s">
        <v>35</v>
      </c>
      <c r="T12" s="29"/>
    </row>
    <row r="13" spans="1:20" x14ac:dyDescent="0.2">
      <c r="A13" s="38" t="s">
        <v>24</v>
      </c>
      <c r="B13" s="17" t="s">
        <v>148</v>
      </c>
      <c r="C13" s="25" t="s">
        <v>296</v>
      </c>
      <c r="D13" s="39">
        <v>42765</v>
      </c>
      <c r="E13" s="39" t="s">
        <v>586</v>
      </c>
      <c r="F13" s="32">
        <v>3750</v>
      </c>
      <c r="G13" s="17" t="s">
        <v>194</v>
      </c>
      <c r="H13" s="17">
        <v>5962</v>
      </c>
      <c r="I13" s="39" t="s">
        <v>95</v>
      </c>
      <c r="J13" s="17">
        <v>8400763</v>
      </c>
      <c r="K13" s="17" t="s">
        <v>30</v>
      </c>
      <c r="L13" s="39">
        <v>40306</v>
      </c>
      <c r="M13" s="26">
        <v>1119165</v>
      </c>
      <c r="N13" s="39" t="s">
        <v>54</v>
      </c>
      <c r="O13" s="28" t="s">
        <v>282</v>
      </c>
      <c r="P13" s="28">
        <v>3703</v>
      </c>
      <c r="Q13" s="28" t="s">
        <v>519</v>
      </c>
      <c r="R13" s="28" t="s">
        <v>35</v>
      </c>
      <c r="S13" s="28" t="s">
        <v>35</v>
      </c>
      <c r="T13" s="29"/>
    </row>
    <row r="14" spans="1:20" x14ac:dyDescent="0.2">
      <c r="A14" s="38" t="s">
        <v>24</v>
      </c>
      <c r="B14" s="17" t="s">
        <v>148</v>
      </c>
      <c r="C14" s="25" t="s">
        <v>296</v>
      </c>
      <c r="D14" s="39">
        <v>42765</v>
      </c>
      <c r="E14" s="39" t="s">
        <v>587</v>
      </c>
      <c r="F14" s="32">
        <v>3750</v>
      </c>
      <c r="G14" s="17" t="s">
        <v>197</v>
      </c>
      <c r="H14" s="17">
        <v>5963</v>
      </c>
      <c r="I14" s="39" t="s">
        <v>95</v>
      </c>
      <c r="J14" s="17">
        <v>8400764</v>
      </c>
      <c r="K14" s="17" t="s">
        <v>30</v>
      </c>
      <c r="L14" s="39">
        <v>40307</v>
      </c>
      <c r="M14" s="26">
        <v>1119166</v>
      </c>
      <c r="N14" s="39" t="s">
        <v>54</v>
      </c>
      <c r="O14" s="28" t="s">
        <v>282</v>
      </c>
      <c r="P14" s="28">
        <v>3703</v>
      </c>
      <c r="Q14" s="28" t="s">
        <v>519</v>
      </c>
      <c r="R14" s="28" t="s">
        <v>35</v>
      </c>
      <c r="S14" s="28" t="s">
        <v>35</v>
      </c>
      <c r="T14" s="29"/>
    </row>
    <row r="15" spans="1:20" x14ac:dyDescent="0.2">
      <c r="A15" s="38" t="s">
        <v>24</v>
      </c>
      <c r="B15" s="17" t="s">
        <v>148</v>
      </c>
      <c r="C15" s="25" t="s">
        <v>132</v>
      </c>
      <c r="D15" s="39">
        <v>42765</v>
      </c>
      <c r="E15" s="39" t="s">
        <v>588</v>
      </c>
      <c r="F15" s="32">
        <v>458977.49</v>
      </c>
      <c r="G15" s="17" t="s">
        <v>201</v>
      </c>
      <c r="H15" s="17">
        <v>5964</v>
      </c>
      <c r="I15" s="39" t="s">
        <v>589</v>
      </c>
      <c r="J15" s="17">
        <v>8400765</v>
      </c>
      <c r="K15" s="17" t="s">
        <v>30</v>
      </c>
      <c r="L15" s="39">
        <v>40308</v>
      </c>
      <c r="M15" s="26">
        <v>30550887</v>
      </c>
      <c r="N15" s="39" t="s">
        <v>54</v>
      </c>
      <c r="O15" s="28" t="s">
        <v>269</v>
      </c>
      <c r="P15" s="28">
        <v>4400</v>
      </c>
      <c r="Q15" s="28" t="s">
        <v>519</v>
      </c>
      <c r="R15" s="28" t="s">
        <v>35</v>
      </c>
      <c r="S15" s="28" t="s">
        <v>35</v>
      </c>
      <c r="T15" s="29"/>
    </row>
    <row r="16" spans="1:20" x14ac:dyDescent="0.2">
      <c r="A16" s="38" t="s">
        <v>24</v>
      </c>
      <c r="B16" s="17" t="s">
        <v>50</v>
      </c>
      <c r="C16" s="25" t="s">
        <v>138</v>
      </c>
      <c r="D16" s="39">
        <v>42758</v>
      </c>
      <c r="E16" s="39" t="s">
        <v>590</v>
      </c>
      <c r="F16" s="32">
        <v>5726</v>
      </c>
      <c r="G16" s="17" t="s">
        <v>28</v>
      </c>
      <c r="H16" s="17">
        <v>5951</v>
      </c>
      <c r="I16" s="39" t="s">
        <v>140</v>
      </c>
      <c r="J16" s="17">
        <v>2000002</v>
      </c>
      <c r="K16" s="17" t="s">
        <v>30</v>
      </c>
      <c r="L16" s="39">
        <v>40326</v>
      </c>
      <c r="M16" s="26" t="s">
        <v>591</v>
      </c>
      <c r="N16" s="39" t="s">
        <v>54</v>
      </c>
      <c r="O16" s="28" t="s">
        <v>55</v>
      </c>
      <c r="P16" s="28">
        <v>2600</v>
      </c>
      <c r="Q16" s="28" t="s">
        <v>56</v>
      </c>
      <c r="R16" s="28" t="s">
        <v>35</v>
      </c>
      <c r="S16" s="28" t="s">
        <v>35</v>
      </c>
      <c r="T16" s="29"/>
    </row>
    <row r="17" spans="1:20" x14ac:dyDescent="0.2">
      <c r="A17" s="38" t="s">
        <v>24</v>
      </c>
      <c r="B17" s="17" t="s">
        <v>50</v>
      </c>
      <c r="C17" s="25" t="s">
        <v>80</v>
      </c>
      <c r="D17" s="39">
        <v>42758</v>
      </c>
      <c r="E17" s="39" t="s">
        <v>592</v>
      </c>
      <c r="F17" s="32">
        <v>6120</v>
      </c>
      <c r="G17" s="17" t="s">
        <v>28</v>
      </c>
      <c r="H17" s="17">
        <v>5951</v>
      </c>
      <c r="I17" s="39" t="s">
        <v>140</v>
      </c>
      <c r="J17" s="17">
        <v>8711528</v>
      </c>
      <c r="K17" s="17" t="s">
        <v>30</v>
      </c>
      <c r="L17" s="39">
        <v>40315</v>
      </c>
      <c r="M17" s="26" t="s">
        <v>593</v>
      </c>
      <c r="N17" s="39" t="s">
        <v>54</v>
      </c>
      <c r="O17" s="28" t="s">
        <v>55</v>
      </c>
      <c r="P17" s="28">
        <v>1500</v>
      </c>
      <c r="Q17" s="28" t="s">
        <v>56</v>
      </c>
      <c r="R17" s="28" t="s">
        <v>35</v>
      </c>
      <c r="S17" s="28" t="s">
        <v>35</v>
      </c>
      <c r="T17" s="29"/>
    </row>
    <row r="18" spans="1:20" x14ac:dyDescent="0.2">
      <c r="A18" s="38" t="s">
        <v>24</v>
      </c>
      <c r="B18" s="17" t="s">
        <v>50</v>
      </c>
      <c r="C18" s="25" t="s">
        <v>558</v>
      </c>
      <c r="D18" s="39">
        <v>42754</v>
      </c>
      <c r="E18" s="39" t="s">
        <v>594</v>
      </c>
      <c r="F18" s="32">
        <v>548.63</v>
      </c>
      <c r="G18" s="17" t="s">
        <v>28</v>
      </c>
      <c r="H18" s="17">
        <v>5951</v>
      </c>
      <c r="I18" s="39" t="s">
        <v>560</v>
      </c>
      <c r="J18" s="17">
        <v>8720482</v>
      </c>
      <c r="K18" s="17" t="s">
        <v>30</v>
      </c>
      <c r="L18" s="39">
        <v>40345</v>
      </c>
      <c r="M18" s="26">
        <v>327480</v>
      </c>
      <c r="N18" s="39" t="s">
        <v>54</v>
      </c>
      <c r="O18" s="28" t="s">
        <v>55</v>
      </c>
      <c r="P18" s="28">
        <v>360</v>
      </c>
      <c r="Q18" s="28" t="s">
        <v>56</v>
      </c>
      <c r="R18" s="28" t="s">
        <v>35</v>
      </c>
      <c r="S18" s="28" t="s">
        <v>45</v>
      </c>
      <c r="T18" s="29"/>
    </row>
    <row r="19" spans="1:20" x14ac:dyDescent="0.2">
      <c r="A19" s="38" t="s">
        <v>24</v>
      </c>
      <c r="B19" s="17" t="s">
        <v>50</v>
      </c>
      <c r="C19" s="25" t="s">
        <v>80</v>
      </c>
      <c r="D19" s="39">
        <v>42758</v>
      </c>
      <c r="E19" s="39" t="s">
        <v>595</v>
      </c>
      <c r="F19" s="32">
        <v>24062</v>
      </c>
      <c r="G19" s="17" t="s">
        <v>28</v>
      </c>
      <c r="H19" s="17">
        <v>5951</v>
      </c>
      <c r="I19" s="39" t="s">
        <v>140</v>
      </c>
      <c r="J19" s="17">
        <v>8742757</v>
      </c>
      <c r="K19" s="17" t="s">
        <v>30</v>
      </c>
      <c r="L19" s="39">
        <v>40305</v>
      </c>
      <c r="M19" s="26" t="s">
        <v>596</v>
      </c>
      <c r="N19" s="39" t="s">
        <v>54</v>
      </c>
      <c r="O19" s="28" t="s">
        <v>55</v>
      </c>
      <c r="P19" s="28">
        <v>1500</v>
      </c>
      <c r="Q19" s="28" t="s">
        <v>56</v>
      </c>
      <c r="R19" s="28" t="s">
        <v>35</v>
      </c>
      <c r="S19" s="28" t="s">
        <v>35</v>
      </c>
      <c r="T19" s="29"/>
    </row>
    <row r="20" spans="1:20" x14ac:dyDescent="0.2">
      <c r="A20" s="38" t="s">
        <v>24</v>
      </c>
      <c r="B20" s="17" t="s">
        <v>50</v>
      </c>
      <c r="C20" s="25" t="s">
        <v>80</v>
      </c>
      <c r="D20" s="39">
        <v>42738</v>
      </c>
      <c r="E20" s="39" t="s">
        <v>597</v>
      </c>
      <c r="F20" s="32">
        <v>3131</v>
      </c>
      <c r="G20" s="17" t="s">
        <v>28</v>
      </c>
      <c r="H20" s="17">
        <v>5951</v>
      </c>
      <c r="I20" s="39" t="s">
        <v>87</v>
      </c>
      <c r="J20" s="17">
        <v>8720482</v>
      </c>
      <c r="K20" s="17" t="s">
        <v>30</v>
      </c>
      <c r="L20" s="39">
        <v>40358</v>
      </c>
      <c r="M20" s="26" t="s">
        <v>598</v>
      </c>
      <c r="N20" s="39" t="s">
        <v>54</v>
      </c>
      <c r="O20" s="28" t="s">
        <v>55</v>
      </c>
      <c r="P20" s="28">
        <v>1510</v>
      </c>
      <c r="Q20" s="28" t="s">
        <v>56</v>
      </c>
      <c r="R20" s="28" t="s">
        <v>35</v>
      </c>
      <c r="S20" s="28" t="s">
        <v>35</v>
      </c>
      <c r="T20" s="29"/>
    </row>
    <row r="21" spans="1:20" ht="30" x14ac:dyDescent="0.2">
      <c r="A21" s="38" t="s">
        <v>24</v>
      </c>
      <c r="B21" s="17" t="s">
        <v>50</v>
      </c>
      <c r="C21" s="25" t="s">
        <v>395</v>
      </c>
      <c r="D21" s="39">
        <v>42738</v>
      </c>
      <c r="E21" s="39" t="s">
        <v>599</v>
      </c>
      <c r="F21" s="32">
        <v>1144.01</v>
      </c>
      <c r="G21" s="17" t="s">
        <v>28</v>
      </c>
      <c r="H21" s="17">
        <v>5951</v>
      </c>
      <c r="I21" s="39" t="s">
        <v>600</v>
      </c>
      <c r="J21" s="17">
        <v>8400752</v>
      </c>
      <c r="K21" s="17" t="s">
        <v>30</v>
      </c>
      <c r="L21" s="39">
        <v>40345</v>
      </c>
      <c r="M21" s="26">
        <v>242484</v>
      </c>
      <c r="N21" s="39" t="s">
        <v>54</v>
      </c>
      <c r="O21" s="28" t="s">
        <v>55</v>
      </c>
      <c r="P21" s="28">
        <v>3527</v>
      </c>
      <c r="Q21" s="28" t="s">
        <v>56</v>
      </c>
      <c r="R21" s="28" t="s">
        <v>35</v>
      </c>
      <c r="S21" s="28" t="s">
        <v>35</v>
      </c>
      <c r="T21" s="29"/>
    </row>
    <row r="22" spans="1:20" x14ac:dyDescent="0.2">
      <c r="A22" s="38" t="s">
        <v>24</v>
      </c>
      <c r="B22" s="17" t="s">
        <v>50</v>
      </c>
      <c r="C22" s="25" t="s">
        <v>189</v>
      </c>
      <c r="D22" s="39">
        <v>42738</v>
      </c>
      <c r="E22" s="39" t="s">
        <v>601</v>
      </c>
      <c r="F22" s="32">
        <v>7340.75</v>
      </c>
      <c r="G22" s="17" t="s">
        <v>28</v>
      </c>
      <c r="H22" s="17">
        <v>5951</v>
      </c>
      <c r="I22" s="39" t="s">
        <v>192</v>
      </c>
      <c r="J22" s="17">
        <v>8400752</v>
      </c>
      <c r="K22" s="17" t="s">
        <v>30</v>
      </c>
      <c r="L22" s="39">
        <v>40345</v>
      </c>
      <c r="M22" s="26">
        <v>8624740</v>
      </c>
      <c r="N22" s="39" t="s">
        <v>54</v>
      </c>
      <c r="O22" s="28" t="s">
        <v>55</v>
      </c>
      <c r="P22" s="28">
        <v>3426</v>
      </c>
      <c r="Q22" s="28" t="s">
        <v>56</v>
      </c>
      <c r="R22" s="28" t="s">
        <v>35</v>
      </c>
      <c r="S22" s="28" t="s">
        <v>35</v>
      </c>
      <c r="T22" s="29"/>
    </row>
    <row r="23" spans="1:20" x14ac:dyDescent="0.2">
      <c r="A23" s="38" t="s">
        <v>24</v>
      </c>
      <c r="B23" s="17" t="s">
        <v>50</v>
      </c>
      <c r="C23" s="25" t="s">
        <v>57</v>
      </c>
      <c r="D23" s="39">
        <v>42752</v>
      </c>
      <c r="E23" s="39" t="s">
        <v>602</v>
      </c>
      <c r="F23" s="32">
        <v>1390.22</v>
      </c>
      <c r="G23" s="17" t="s">
        <v>28</v>
      </c>
      <c r="H23" s="17">
        <v>5951</v>
      </c>
      <c r="I23" s="39" t="s">
        <v>41</v>
      </c>
      <c r="J23" s="17">
        <v>8726346</v>
      </c>
      <c r="K23" s="17" t="s">
        <v>30</v>
      </c>
      <c r="L23" s="39">
        <v>40326</v>
      </c>
      <c r="M23" s="26">
        <v>490287732</v>
      </c>
      <c r="N23" s="39" t="s">
        <v>54</v>
      </c>
      <c r="O23" s="28" t="s">
        <v>55</v>
      </c>
      <c r="P23" s="28">
        <v>932</v>
      </c>
      <c r="Q23" s="28" t="s">
        <v>56</v>
      </c>
      <c r="R23" s="28" t="s">
        <v>35</v>
      </c>
      <c r="S23" s="28" t="s">
        <v>45</v>
      </c>
      <c r="T23" s="29"/>
    </row>
    <row r="24" spans="1:20" x14ac:dyDescent="0.2">
      <c r="A24" s="38" t="s">
        <v>24</v>
      </c>
      <c r="B24" s="17" t="s">
        <v>50</v>
      </c>
      <c r="C24" s="25" t="s">
        <v>558</v>
      </c>
      <c r="D24" s="39">
        <v>42753</v>
      </c>
      <c r="E24" s="39" t="s">
        <v>603</v>
      </c>
      <c r="F24" s="32">
        <v>548.63</v>
      </c>
      <c r="G24" s="17" t="s">
        <v>28</v>
      </c>
      <c r="H24" s="17">
        <v>5951</v>
      </c>
      <c r="I24" s="39" t="s">
        <v>560</v>
      </c>
      <c r="J24" s="17">
        <v>8714190</v>
      </c>
      <c r="K24" s="17" t="s">
        <v>30</v>
      </c>
      <c r="L24" s="39">
        <v>40282</v>
      </c>
      <c r="M24" s="26">
        <v>330153</v>
      </c>
      <c r="N24" s="39" t="s">
        <v>54</v>
      </c>
      <c r="O24" s="28" t="s">
        <v>55</v>
      </c>
      <c r="P24" s="28">
        <v>360</v>
      </c>
      <c r="Q24" s="28" t="s">
        <v>56</v>
      </c>
      <c r="R24" s="28" t="s">
        <v>35</v>
      </c>
      <c r="S24" s="28" t="s">
        <v>45</v>
      </c>
      <c r="T24" s="29"/>
    </row>
    <row r="25" spans="1:20" x14ac:dyDescent="0.2">
      <c r="A25" s="38" t="s">
        <v>24</v>
      </c>
      <c r="B25" s="17" t="s">
        <v>50</v>
      </c>
      <c r="C25" s="25" t="s">
        <v>143</v>
      </c>
      <c r="D25" s="39">
        <v>42754</v>
      </c>
      <c r="E25" s="39" t="s">
        <v>604</v>
      </c>
      <c r="F25" s="32">
        <v>915</v>
      </c>
      <c r="G25" s="17" t="s">
        <v>28</v>
      </c>
      <c r="H25" s="17">
        <v>5951</v>
      </c>
      <c r="I25" s="39" t="s">
        <v>605</v>
      </c>
      <c r="J25" s="17">
        <v>8723116</v>
      </c>
      <c r="K25" s="17" t="s">
        <v>30</v>
      </c>
      <c r="L25" s="39">
        <v>40345</v>
      </c>
      <c r="M25" s="26">
        <v>3122945</v>
      </c>
      <c r="N25" s="39" t="s">
        <v>54</v>
      </c>
      <c r="O25" s="28" t="s">
        <v>55</v>
      </c>
      <c r="P25" s="28">
        <v>3021</v>
      </c>
      <c r="Q25" s="28" t="s">
        <v>56</v>
      </c>
      <c r="R25" s="28" t="s">
        <v>35</v>
      </c>
      <c r="S25" s="28" t="s">
        <v>35</v>
      </c>
      <c r="T25" s="29"/>
    </row>
    <row r="26" spans="1:20" x14ac:dyDescent="0.2">
      <c r="A26" s="38" t="s">
        <v>24</v>
      </c>
      <c r="B26" s="17" t="s">
        <v>50</v>
      </c>
      <c r="C26" s="25" t="s">
        <v>143</v>
      </c>
      <c r="D26" s="39">
        <v>42759</v>
      </c>
      <c r="E26" s="39" t="s">
        <v>606</v>
      </c>
      <c r="F26" s="32">
        <v>500</v>
      </c>
      <c r="G26" s="17" t="s">
        <v>166</v>
      </c>
      <c r="H26" s="17">
        <v>5955</v>
      </c>
      <c r="I26" s="39" t="s">
        <v>140</v>
      </c>
      <c r="J26" s="17">
        <v>8400756</v>
      </c>
      <c r="K26" s="17" t="s">
        <v>30</v>
      </c>
      <c r="L26" s="39">
        <v>40299</v>
      </c>
      <c r="M26" s="26" t="s">
        <v>607</v>
      </c>
      <c r="N26" s="39" t="s">
        <v>54</v>
      </c>
      <c r="O26" s="28" t="s">
        <v>55</v>
      </c>
      <c r="P26" s="28">
        <v>3311</v>
      </c>
      <c r="Q26" s="28" t="s">
        <v>56</v>
      </c>
      <c r="R26" s="28" t="s">
        <v>35</v>
      </c>
      <c r="S26" s="28" t="s">
        <v>35</v>
      </c>
      <c r="T26" s="29"/>
    </row>
    <row r="27" spans="1:20" ht="30" x14ac:dyDescent="0.2">
      <c r="A27" s="38" t="s">
        <v>24</v>
      </c>
      <c r="B27" s="17" t="s">
        <v>50</v>
      </c>
      <c r="C27" s="25" t="s">
        <v>395</v>
      </c>
      <c r="D27" s="39">
        <v>42765</v>
      </c>
      <c r="E27" s="39" t="s">
        <v>608</v>
      </c>
      <c r="F27" s="32">
        <v>3750</v>
      </c>
      <c r="G27" s="17" t="s">
        <v>181</v>
      </c>
      <c r="H27" s="17">
        <v>5959</v>
      </c>
      <c r="I27" s="39" t="s">
        <v>140</v>
      </c>
      <c r="J27" s="17">
        <v>8400760</v>
      </c>
      <c r="K27" s="17" t="s">
        <v>30</v>
      </c>
      <c r="L27" s="39">
        <v>40303</v>
      </c>
      <c r="M27" s="26" t="s">
        <v>609</v>
      </c>
      <c r="N27" s="39" t="s">
        <v>54</v>
      </c>
      <c r="O27" s="28" t="s">
        <v>55</v>
      </c>
      <c r="P27" s="28">
        <v>3522</v>
      </c>
      <c r="Q27" s="28" t="s">
        <v>56</v>
      </c>
      <c r="R27" s="28" t="s">
        <v>35</v>
      </c>
      <c r="S27" s="28" t="s">
        <v>35</v>
      </c>
      <c r="T27" s="29"/>
    </row>
    <row r="28" spans="1:20" x14ac:dyDescent="0.2">
      <c r="A28" s="38" t="s">
        <v>24</v>
      </c>
      <c r="B28" s="17" t="s">
        <v>38</v>
      </c>
      <c r="C28" s="25" t="s">
        <v>39</v>
      </c>
      <c r="D28" s="39">
        <v>42765</v>
      </c>
      <c r="E28" s="39" t="s">
        <v>610</v>
      </c>
      <c r="F28" s="32">
        <v>71428.58</v>
      </c>
      <c r="G28" s="17" t="s">
        <v>185</v>
      </c>
      <c r="H28" s="17">
        <v>5960</v>
      </c>
      <c r="I28" s="39" t="s">
        <v>333</v>
      </c>
      <c r="J28" s="17">
        <v>8400761</v>
      </c>
      <c r="K28" s="17" t="s">
        <v>30</v>
      </c>
      <c r="L28" s="39">
        <v>40304</v>
      </c>
      <c r="M28" s="26">
        <v>13009461</v>
      </c>
      <c r="N28" s="39" t="s">
        <v>42</v>
      </c>
      <c r="O28" s="28" t="s">
        <v>611</v>
      </c>
      <c r="P28" s="28">
        <v>0</v>
      </c>
      <c r="Q28" s="28" t="s">
        <v>44</v>
      </c>
      <c r="R28" s="28" t="s">
        <v>45</v>
      </c>
      <c r="S28" s="28" t="s">
        <v>45</v>
      </c>
      <c r="T28" s="29"/>
    </row>
    <row r="29" spans="1:20" x14ac:dyDescent="0.2">
      <c r="A29" s="38" t="s">
        <v>24</v>
      </c>
      <c r="B29" s="17" t="s">
        <v>330</v>
      </c>
      <c r="C29" s="25" t="s">
        <v>331</v>
      </c>
      <c r="D29" s="39">
        <v>42765</v>
      </c>
      <c r="E29" s="39" t="s">
        <v>612</v>
      </c>
      <c r="F29" s="32">
        <v>305741.95</v>
      </c>
      <c r="G29" s="17" t="s">
        <v>191</v>
      </c>
      <c r="H29" s="17">
        <v>5961</v>
      </c>
      <c r="I29" s="39" t="s">
        <v>333</v>
      </c>
      <c r="J29" s="17">
        <v>8400762</v>
      </c>
      <c r="K29" s="17" t="s">
        <v>30</v>
      </c>
      <c r="L29" s="39">
        <v>40305</v>
      </c>
      <c r="M29" s="26">
        <v>13009461</v>
      </c>
      <c r="N29" s="39" t="s">
        <v>54</v>
      </c>
      <c r="O29" s="28" t="s">
        <v>335</v>
      </c>
      <c r="P29" s="28">
        <v>7700</v>
      </c>
      <c r="Q29" s="28" t="s">
        <v>44</v>
      </c>
      <c r="R29" s="28" t="s">
        <v>35</v>
      </c>
      <c r="S29" s="28" t="s">
        <v>35</v>
      </c>
      <c r="T29" s="29"/>
    </row>
    <row r="30" spans="1:20" x14ac:dyDescent="0.2">
      <c r="A30" s="38" t="s">
        <v>24</v>
      </c>
      <c r="B30" s="17" t="s">
        <v>285</v>
      </c>
      <c r="C30" s="25" t="s">
        <v>296</v>
      </c>
      <c r="D30" s="39">
        <v>42747</v>
      </c>
      <c r="E30" s="39" t="s">
        <v>613</v>
      </c>
      <c r="F30" s="32">
        <v>750</v>
      </c>
      <c r="G30" s="17" t="s">
        <v>28</v>
      </c>
      <c r="H30" s="17">
        <v>5951</v>
      </c>
      <c r="I30" s="39" t="s">
        <v>614</v>
      </c>
      <c r="J30" s="17">
        <v>8733296</v>
      </c>
      <c r="K30" s="17" t="s">
        <v>30</v>
      </c>
      <c r="L30" s="39">
        <v>40326</v>
      </c>
      <c r="M30" s="26">
        <v>10008748</v>
      </c>
      <c r="N30" s="39" t="s">
        <v>54</v>
      </c>
      <c r="O30" s="28" t="s">
        <v>615</v>
      </c>
      <c r="P30" s="28">
        <v>3703</v>
      </c>
      <c r="Q30" s="28" t="s">
        <v>163</v>
      </c>
      <c r="R30" s="28" t="s">
        <v>35</v>
      </c>
      <c r="S30" s="28" t="s">
        <v>35</v>
      </c>
      <c r="T30" s="29"/>
    </row>
    <row r="31" spans="1:20" x14ac:dyDescent="0.2">
      <c r="A31" s="38" t="s">
        <v>24</v>
      </c>
      <c r="B31" s="17" t="s">
        <v>285</v>
      </c>
      <c r="C31" s="25" t="s">
        <v>296</v>
      </c>
      <c r="D31" s="39">
        <v>42747</v>
      </c>
      <c r="E31" s="39" t="s">
        <v>616</v>
      </c>
      <c r="F31" s="32">
        <v>630</v>
      </c>
      <c r="G31" s="17" t="s">
        <v>28</v>
      </c>
      <c r="H31" s="17">
        <v>5951</v>
      </c>
      <c r="I31" s="39" t="s">
        <v>617</v>
      </c>
      <c r="J31" s="17">
        <v>4000297</v>
      </c>
      <c r="K31" s="17" t="s">
        <v>30</v>
      </c>
      <c r="L31" s="39">
        <v>40353</v>
      </c>
      <c r="M31" s="26">
        <v>10008749</v>
      </c>
      <c r="N31" s="39" t="s">
        <v>54</v>
      </c>
      <c r="O31" s="28" t="s">
        <v>618</v>
      </c>
      <c r="P31" s="28">
        <v>3703</v>
      </c>
      <c r="Q31" s="28" t="s">
        <v>163</v>
      </c>
      <c r="R31" s="28" t="s">
        <v>35</v>
      </c>
      <c r="S31" s="28" t="s">
        <v>35</v>
      </c>
      <c r="T31" s="29"/>
    </row>
    <row r="32" spans="1:20" x14ac:dyDescent="0.2">
      <c r="A32" s="38" t="s">
        <v>24</v>
      </c>
      <c r="B32" s="17" t="s">
        <v>157</v>
      </c>
      <c r="C32" s="25" t="s">
        <v>153</v>
      </c>
      <c r="D32" s="39">
        <v>42759</v>
      </c>
      <c r="E32" s="39" t="s">
        <v>619</v>
      </c>
      <c r="F32" s="32">
        <v>831.66</v>
      </c>
      <c r="G32" s="17" t="s">
        <v>159</v>
      </c>
      <c r="H32" s="17">
        <v>5954</v>
      </c>
      <c r="I32" s="39" t="s">
        <v>160</v>
      </c>
      <c r="J32" s="17">
        <v>8400755</v>
      </c>
      <c r="K32" s="17" t="s">
        <v>30</v>
      </c>
      <c r="L32" s="39">
        <v>40298</v>
      </c>
      <c r="M32" s="26" t="s">
        <v>620</v>
      </c>
      <c r="N32" s="39" t="s">
        <v>54</v>
      </c>
      <c r="O32" s="28" t="s">
        <v>162</v>
      </c>
      <c r="P32" s="28">
        <v>3420</v>
      </c>
      <c r="Q32" s="28" t="s">
        <v>163</v>
      </c>
      <c r="R32" s="28" t="s">
        <v>35</v>
      </c>
      <c r="S32" s="28" t="s">
        <v>35</v>
      </c>
      <c r="T32" s="29"/>
    </row>
    <row r="33" spans="1:20" x14ac:dyDescent="0.2">
      <c r="A33" s="38" t="s">
        <v>24</v>
      </c>
      <c r="B33" s="17" t="s">
        <v>285</v>
      </c>
      <c r="C33" s="25" t="s">
        <v>296</v>
      </c>
      <c r="D33" s="39">
        <v>42747</v>
      </c>
      <c r="E33" s="39" t="s">
        <v>621</v>
      </c>
      <c r="F33" s="32">
        <v>750</v>
      </c>
      <c r="G33" s="17" t="s">
        <v>28</v>
      </c>
      <c r="H33" s="17">
        <v>5951</v>
      </c>
      <c r="I33" s="39" t="s">
        <v>622</v>
      </c>
      <c r="J33" s="17">
        <v>4000297</v>
      </c>
      <c r="K33" s="17" t="s">
        <v>30</v>
      </c>
      <c r="L33" s="39">
        <v>40330</v>
      </c>
      <c r="M33" s="26">
        <v>10008747</v>
      </c>
      <c r="N33" s="39" t="s">
        <v>54</v>
      </c>
      <c r="O33" s="28" t="s">
        <v>623</v>
      </c>
      <c r="P33" s="28">
        <v>3703</v>
      </c>
      <c r="Q33" s="28" t="s">
        <v>163</v>
      </c>
      <c r="R33" s="28" t="s">
        <v>35</v>
      </c>
      <c r="S33" s="28" t="s">
        <v>35</v>
      </c>
      <c r="T33" s="29"/>
    </row>
    <row r="34" spans="1:20" x14ac:dyDescent="0.2">
      <c r="A34" s="38" t="s">
        <v>24</v>
      </c>
      <c r="B34" s="17" t="s">
        <v>285</v>
      </c>
      <c r="C34" s="25" t="s">
        <v>296</v>
      </c>
      <c r="D34" s="39">
        <v>42747</v>
      </c>
      <c r="E34" s="39" t="s">
        <v>624</v>
      </c>
      <c r="F34" s="32">
        <v>600</v>
      </c>
      <c r="G34" s="17" t="s">
        <v>28</v>
      </c>
      <c r="H34" s="17">
        <v>5951</v>
      </c>
      <c r="I34" s="39" t="s">
        <v>625</v>
      </c>
      <c r="J34" s="17">
        <v>8726346</v>
      </c>
      <c r="K34" s="17" t="s">
        <v>30</v>
      </c>
      <c r="L34" s="39">
        <v>40345</v>
      </c>
      <c r="M34" s="26">
        <v>10008745</v>
      </c>
      <c r="N34" s="39" t="s">
        <v>54</v>
      </c>
      <c r="O34" s="28" t="s">
        <v>626</v>
      </c>
      <c r="P34" s="28">
        <v>3703</v>
      </c>
      <c r="Q34" s="28" t="s">
        <v>163</v>
      </c>
      <c r="R34" s="28" t="s">
        <v>35</v>
      </c>
      <c r="S34" s="28" t="s">
        <v>35</v>
      </c>
      <c r="T34" s="29"/>
    </row>
    <row r="35" spans="1:20" x14ac:dyDescent="0.2">
      <c r="A35" s="38" t="s">
        <v>24</v>
      </c>
      <c r="B35" s="17" t="s">
        <v>285</v>
      </c>
      <c r="C35" s="25" t="s">
        <v>296</v>
      </c>
      <c r="D35" s="39">
        <v>42747</v>
      </c>
      <c r="E35" s="39" t="s">
        <v>627</v>
      </c>
      <c r="F35" s="32">
        <v>600</v>
      </c>
      <c r="G35" s="17" t="s">
        <v>28</v>
      </c>
      <c r="H35" s="17">
        <v>5951</v>
      </c>
      <c r="I35" s="39" t="s">
        <v>628</v>
      </c>
      <c r="J35" s="17">
        <v>4000297</v>
      </c>
      <c r="K35" s="17" t="s">
        <v>30</v>
      </c>
      <c r="L35" s="39">
        <v>40311</v>
      </c>
      <c r="M35" s="26">
        <v>10008744</v>
      </c>
      <c r="N35" s="39" t="s">
        <v>54</v>
      </c>
      <c r="O35" s="28" t="s">
        <v>629</v>
      </c>
      <c r="P35" s="28">
        <v>3703</v>
      </c>
      <c r="Q35" s="28" t="s">
        <v>163</v>
      </c>
      <c r="R35" s="28" t="s">
        <v>35</v>
      </c>
      <c r="S35" s="28" t="s">
        <v>35</v>
      </c>
      <c r="T35" s="29"/>
    </row>
    <row r="36" spans="1:20" x14ac:dyDescent="0.2">
      <c r="A36" s="38" t="s">
        <v>24</v>
      </c>
      <c r="B36" s="17" t="s">
        <v>79</v>
      </c>
      <c r="C36" s="25" t="s">
        <v>80</v>
      </c>
      <c r="D36" s="39">
        <v>42745</v>
      </c>
      <c r="E36" s="39" t="s">
        <v>630</v>
      </c>
      <c r="F36" s="32">
        <v>4125</v>
      </c>
      <c r="G36" s="17" t="s">
        <v>28</v>
      </c>
      <c r="H36" s="17">
        <v>5951</v>
      </c>
      <c r="I36" s="39" t="s">
        <v>95</v>
      </c>
      <c r="J36" s="17">
        <v>8743385</v>
      </c>
      <c r="K36" s="17" t="s">
        <v>30</v>
      </c>
      <c r="L36" s="39">
        <v>40282</v>
      </c>
      <c r="M36" s="26" t="s">
        <v>631</v>
      </c>
      <c r="N36" s="39" t="s">
        <v>54</v>
      </c>
      <c r="O36" s="28" t="s">
        <v>107</v>
      </c>
      <c r="P36" s="28">
        <v>1510</v>
      </c>
      <c r="Q36" s="28" t="s">
        <v>70</v>
      </c>
      <c r="R36" s="28" t="s">
        <v>35</v>
      </c>
      <c r="S36" s="28" t="s">
        <v>35</v>
      </c>
      <c r="T36" s="29"/>
    </row>
    <row r="37" spans="1:20" x14ac:dyDescent="0.2">
      <c r="A37" s="38" t="s">
        <v>24</v>
      </c>
      <c r="B37" s="17" t="s">
        <v>65</v>
      </c>
      <c r="C37" s="25" t="s">
        <v>66</v>
      </c>
      <c r="D37" s="39">
        <v>42752</v>
      </c>
      <c r="E37" s="39" t="s">
        <v>632</v>
      </c>
      <c r="F37" s="32">
        <v>2174.71</v>
      </c>
      <c r="G37" s="17" t="s">
        <v>28</v>
      </c>
      <c r="H37" s="17">
        <v>5951</v>
      </c>
      <c r="I37" s="39" t="s">
        <v>68</v>
      </c>
      <c r="J37" s="17">
        <v>8726346</v>
      </c>
      <c r="K37" s="17" t="s">
        <v>30</v>
      </c>
      <c r="L37" s="39">
        <v>40345</v>
      </c>
      <c r="M37" s="26">
        <v>10008421</v>
      </c>
      <c r="N37" s="39" t="s">
        <v>54</v>
      </c>
      <c r="O37" s="28" t="s">
        <v>69</v>
      </c>
      <c r="P37" s="28">
        <v>1420</v>
      </c>
      <c r="Q37" s="28" t="s">
        <v>70</v>
      </c>
      <c r="R37" s="28" t="s">
        <v>35</v>
      </c>
      <c r="S37" s="28" t="s">
        <v>35</v>
      </c>
      <c r="T37" s="29"/>
    </row>
    <row r="38" spans="1:20" x14ac:dyDescent="0.2">
      <c r="A38" s="38" t="s">
        <v>24</v>
      </c>
      <c r="B38" s="17" t="s">
        <v>65</v>
      </c>
      <c r="C38" s="25" t="s">
        <v>120</v>
      </c>
      <c r="D38" s="39">
        <v>42738</v>
      </c>
      <c r="E38" s="39" t="s">
        <v>633</v>
      </c>
      <c r="F38" s="32">
        <v>925</v>
      </c>
      <c r="G38" s="17" t="s">
        <v>28</v>
      </c>
      <c r="H38" s="17">
        <v>5951</v>
      </c>
      <c r="I38" s="39" t="s">
        <v>125</v>
      </c>
      <c r="J38" s="17">
        <v>8723116</v>
      </c>
      <c r="K38" s="17" t="s">
        <v>30</v>
      </c>
      <c r="L38" s="39">
        <v>40295</v>
      </c>
      <c r="M38" s="26">
        <v>17734</v>
      </c>
      <c r="N38" s="39" t="s">
        <v>54</v>
      </c>
      <c r="O38" s="28" t="s">
        <v>123</v>
      </c>
      <c r="P38" s="28">
        <v>1601</v>
      </c>
      <c r="Q38" s="28" t="s">
        <v>70</v>
      </c>
      <c r="R38" s="28" t="s">
        <v>35</v>
      </c>
      <c r="S38" s="28" t="s">
        <v>35</v>
      </c>
      <c r="T38" s="29"/>
    </row>
    <row r="39" spans="1:20" x14ac:dyDescent="0.2">
      <c r="A39" s="38" t="s">
        <v>24</v>
      </c>
      <c r="B39" s="17" t="s">
        <v>65</v>
      </c>
      <c r="C39" s="25" t="s">
        <v>66</v>
      </c>
      <c r="D39" s="39">
        <v>42754</v>
      </c>
      <c r="E39" s="39" t="s">
        <v>634</v>
      </c>
      <c r="F39" s="32">
        <v>1207.28</v>
      </c>
      <c r="G39" s="17" t="s">
        <v>28</v>
      </c>
      <c r="H39" s="17">
        <v>5951</v>
      </c>
      <c r="I39" s="39" t="s">
        <v>76</v>
      </c>
      <c r="J39" s="17">
        <v>8734981</v>
      </c>
      <c r="K39" s="17" t="s">
        <v>30</v>
      </c>
      <c r="L39" s="39">
        <v>40315</v>
      </c>
      <c r="M39" s="26">
        <v>104594149</v>
      </c>
      <c r="N39" s="39" t="s">
        <v>54</v>
      </c>
      <c r="O39" s="28" t="s">
        <v>77</v>
      </c>
      <c r="P39" s="28">
        <v>1420</v>
      </c>
      <c r="Q39" s="28" t="s">
        <v>70</v>
      </c>
      <c r="R39" s="28" t="s">
        <v>35</v>
      </c>
      <c r="S39" s="28" t="s">
        <v>35</v>
      </c>
      <c r="T39" s="29"/>
    </row>
    <row r="40" spans="1:20" x14ac:dyDescent="0.2">
      <c r="A40" s="38" t="s">
        <v>24</v>
      </c>
      <c r="B40" s="17" t="s">
        <v>65</v>
      </c>
      <c r="C40" s="25" t="s">
        <v>120</v>
      </c>
      <c r="D40" s="39">
        <v>42759</v>
      </c>
      <c r="E40" s="39" t="s">
        <v>635</v>
      </c>
      <c r="F40" s="32">
        <v>945</v>
      </c>
      <c r="G40" s="17" t="s">
        <v>150</v>
      </c>
      <c r="H40" s="17">
        <v>5952</v>
      </c>
      <c r="I40" s="39" t="s">
        <v>636</v>
      </c>
      <c r="J40" s="17">
        <v>8400753</v>
      </c>
      <c r="K40" s="17" t="s">
        <v>30</v>
      </c>
      <c r="L40" s="39">
        <v>40296</v>
      </c>
      <c r="M40" s="26">
        <v>3015</v>
      </c>
      <c r="N40" s="39" t="s">
        <v>54</v>
      </c>
      <c r="O40" s="28" t="s">
        <v>74</v>
      </c>
      <c r="P40" s="28">
        <v>1601</v>
      </c>
      <c r="Q40" s="28" t="s">
        <v>70</v>
      </c>
      <c r="R40" s="28" t="s">
        <v>35</v>
      </c>
      <c r="S40" s="28" t="s">
        <v>35</v>
      </c>
      <c r="T40" s="29"/>
    </row>
    <row r="41" spans="1:20" x14ac:dyDescent="0.2">
      <c r="A41" s="38" t="s">
        <v>24</v>
      </c>
      <c r="B41" s="17" t="s">
        <v>79</v>
      </c>
      <c r="C41" s="25" t="s">
        <v>80</v>
      </c>
      <c r="D41" s="39">
        <v>42738</v>
      </c>
      <c r="E41" s="39" t="s">
        <v>637</v>
      </c>
      <c r="F41" s="32">
        <v>1106</v>
      </c>
      <c r="G41" s="17" t="s">
        <v>28</v>
      </c>
      <c r="H41" s="17">
        <v>5951</v>
      </c>
      <c r="I41" s="39" t="s">
        <v>41</v>
      </c>
      <c r="J41" s="17">
        <v>8743386</v>
      </c>
      <c r="K41" s="17" t="s">
        <v>30</v>
      </c>
      <c r="L41" s="39">
        <v>40305</v>
      </c>
      <c r="M41" s="26" t="s">
        <v>638</v>
      </c>
      <c r="N41" s="39" t="s">
        <v>54</v>
      </c>
      <c r="O41" s="28" t="s">
        <v>82</v>
      </c>
      <c r="P41" s="28">
        <v>1510</v>
      </c>
      <c r="Q41" s="28" t="s">
        <v>70</v>
      </c>
      <c r="R41" s="28" t="s">
        <v>35</v>
      </c>
      <c r="S41" s="28" t="s">
        <v>35</v>
      </c>
      <c r="T41" s="29"/>
    </row>
    <row r="42" spans="1:20" x14ac:dyDescent="0.2">
      <c r="A42" s="38" t="s">
        <v>24</v>
      </c>
      <c r="B42" s="17" t="s">
        <v>79</v>
      </c>
      <c r="C42" s="25" t="s">
        <v>80</v>
      </c>
      <c r="D42" s="39">
        <v>42738</v>
      </c>
      <c r="E42" s="39" t="s">
        <v>639</v>
      </c>
      <c r="F42" s="32">
        <v>1193</v>
      </c>
      <c r="G42" s="17" t="s">
        <v>28</v>
      </c>
      <c r="H42" s="17">
        <v>5951</v>
      </c>
      <c r="I42" s="39" t="s">
        <v>87</v>
      </c>
      <c r="J42" s="17">
        <v>8720482</v>
      </c>
      <c r="K42" s="17" t="s">
        <v>30</v>
      </c>
      <c r="L42" s="39">
        <v>40358</v>
      </c>
      <c r="M42" s="26" t="s">
        <v>640</v>
      </c>
      <c r="N42" s="39" t="s">
        <v>54</v>
      </c>
      <c r="O42" s="28" t="s">
        <v>89</v>
      </c>
      <c r="P42" s="28">
        <v>1510</v>
      </c>
      <c r="Q42" s="28" t="s">
        <v>70</v>
      </c>
      <c r="R42" s="28" t="s">
        <v>35</v>
      </c>
      <c r="S42" s="28" t="s">
        <v>35</v>
      </c>
      <c r="T42" s="29"/>
    </row>
    <row r="43" spans="1:20" x14ac:dyDescent="0.2">
      <c r="A43" s="38" t="s">
        <v>24</v>
      </c>
      <c r="B43" s="17" t="s">
        <v>65</v>
      </c>
      <c r="C43" s="25" t="s">
        <v>120</v>
      </c>
      <c r="D43" s="39">
        <v>42738</v>
      </c>
      <c r="E43" s="39" t="s">
        <v>641</v>
      </c>
      <c r="F43" s="32">
        <v>1129</v>
      </c>
      <c r="G43" s="17" t="s">
        <v>28</v>
      </c>
      <c r="H43" s="17">
        <v>5951</v>
      </c>
      <c r="I43" s="39" t="s">
        <v>125</v>
      </c>
      <c r="J43" s="17">
        <v>8743611</v>
      </c>
      <c r="K43" s="17" t="s">
        <v>30</v>
      </c>
      <c r="L43" s="39">
        <v>40282</v>
      </c>
      <c r="M43" s="26">
        <v>17733</v>
      </c>
      <c r="N43" s="39" t="s">
        <v>54</v>
      </c>
      <c r="O43" s="28" t="s">
        <v>642</v>
      </c>
      <c r="P43" s="28">
        <v>1601</v>
      </c>
      <c r="Q43" s="28" t="s">
        <v>70</v>
      </c>
      <c r="R43" s="28" t="s">
        <v>35</v>
      </c>
      <c r="S43" s="28" t="s">
        <v>35</v>
      </c>
      <c r="T43" s="29"/>
    </row>
    <row r="44" spans="1:20" x14ac:dyDescent="0.2">
      <c r="A44" s="38" t="s">
        <v>24</v>
      </c>
      <c r="B44" s="17" t="s">
        <v>79</v>
      </c>
      <c r="C44" s="25" t="s">
        <v>80</v>
      </c>
      <c r="D44" s="39">
        <v>42738</v>
      </c>
      <c r="E44" s="39" t="s">
        <v>643</v>
      </c>
      <c r="F44" s="32">
        <v>1193</v>
      </c>
      <c r="G44" s="17" t="s">
        <v>28</v>
      </c>
      <c r="H44" s="17">
        <v>5951</v>
      </c>
      <c r="I44" s="39" t="s">
        <v>41</v>
      </c>
      <c r="J44" s="17">
        <v>8743386</v>
      </c>
      <c r="K44" s="17" t="s">
        <v>30</v>
      </c>
      <c r="L44" s="39">
        <v>40358</v>
      </c>
      <c r="M44" s="26" t="s">
        <v>644</v>
      </c>
      <c r="N44" s="39" t="s">
        <v>54</v>
      </c>
      <c r="O44" s="28" t="s">
        <v>115</v>
      </c>
      <c r="P44" s="28">
        <v>1510</v>
      </c>
      <c r="Q44" s="28" t="s">
        <v>70</v>
      </c>
      <c r="R44" s="28" t="s">
        <v>35</v>
      </c>
      <c r="S44" s="28" t="s">
        <v>35</v>
      </c>
      <c r="T44" s="29"/>
    </row>
    <row r="45" spans="1:20" x14ac:dyDescent="0.2">
      <c r="A45" s="38" t="s">
        <v>24</v>
      </c>
      <c r="B45" s="17" t="s">
        <v>65</v>
      </c>
      <c r="C45" s="25" t="s">
        <v>120</v>
      </c>
      <c r="D45" s="39">
        <v>42747</v>
      </c>
      <c r="E45" s="39" t="s">
        <v>645</v>
      </c>
      <c r="F45" s="32">
        <v>750</v>
      </c>
      <c r="G45" s="17" t="s">
        <v>28</v>
      </c>
      <c r="H45" s="17">
        <v>5951</v>
      </c>
      <c r="I45" s="39" t="s">
        <v>317</v>
      </c>
      <c r="J45" s="17">
        <v>8733296</v>
      </c>
      <c r="K45" s="17" t="s">
        <v>30</v>
      </c>
      <c r="L45" s="39">
        <v>40347</v>
      </c>
      <c r="M45" s="26">
        <v>65</v>
      </c>
      <c r="N45" s="39" t="s">
        <v>54</v>
      </c>
      <c r="O45" s="28" t="s">
        <v>390</v>
      </c>
      <c r="P45" s="28">
        <v>1601</v>
      </c>
      <c r="Q45" s="28" t="s">
        <v>70</v>
      </c>
      <c r="R45" s="28" t="s">
        <v>35</v>
      </c>
      <c r="S45" s="28" t="s">
        <v>35</v>
      </c>
      <c r="T45" s="29"/>
    </row>
    <row r="46" spans="1:20" x14ac:dyDescent="0.2">
      <c r="A46" s="38" t="s">
        <v>24</v>
      </c>
      <c r="B46" s="17" t="s">
        <v>65</v>
      </c>
      <c r="C46" s="25" t="s">
        <v>66</v>
      </c>
      <c r="D46" s="39">
        <v>42752</v>
      </c>
      <c r="E46" s="39" t="s">
        <v>646</v>
      </c>
      <c r="F46" s="32">
        <v>713.44</v>
      </c>
      <c r="G46" s="17" t="s">
        <v>28</v>
      </c>
      <c r="H46" s="17">
        <v>5951</v>
      </c>
      <c r="I46" s="39" t="s">
        <v>68</v>
      </c>
      <c r="J46" s="17">
        <v>8733296</v>
      </c>
      <c r="K46" s="17" t="s">
        <v>30</v>
      </c>
      <c r="L46" s="39">
        <v>40336</v>
      </c>
      <c r="M46" s="26">
        <v>10008422</v>
      </c>
      <c r="N46" s="39" t="s">
        <v>54</v>
      </c>
      <c r="O46" s="28" t="s">
        <v>69</v>
      </c>
      <c r="P46" s="28">
        <v>1420</v>
      </c>
      <c r="Q46" s="28" t="s">
        <v>70</v>
      </c>
      <c r="R46" s="28" t="s">
        <v>35</v>
      </c>
      <c r="S46" s="28" t="s">
        <v>35</v>
      </c>
      <c r="T46" s="29"/>
    </row>
    <row r="47" spans="1:20" x14ac:dyDescent="0.2">
      <c r="A47" s="38" t="s">
        <v>24</v>
      </c>
      <c r="B47" s="17" t="s">
        <v>79</v>
      </c>
      <c r="C47" s="25" t="s">
        <v>80</v>
      </c>
      <c r="D47" s="39">
        <v>42738</v>
      </c>
      <c r="E47" s="39" t="s">
        <v>647</v>
      </c>
      <c r="F47" s="32">
        <v>3305</v>
      </c>
      <c r="G47" s="17" t="s">
        <v>28</v>
      </c>
      <c r="H47" s="17">
        <v>5951</v>
      </c>
      <c r="I47" s="39" t="s">
        <v>87</v>
      </c>
      <c r="J47" s="17">
        <v>8720482</v>
      </c>
      <c r="K47" s="17" t="s">
        <v>30</v>
      </c>
      <c r="L47" s="39">
        <v>40326</v>
      </c>
      <c r="M47" s="26" t="s">
        <v>648</v>
      </c>
      <c r="N47" s="39" t="s">
        <v>54</v>
      </c>
      <c r="O47" s="28" t="s">
        <v>309</v>
      </c>
      <c r="P47" s="28">
        <v>1510</v>
      </c>
      <c r="Q47" s="28" t="s">
        <v>70</v>
      </c>
      <c r="R47" s="28" t="s">
        <v>35</v>
      </c>
      <c r="S47" s="28" t="s">
        <v>35</v>
      </c>
      <c r="T47" s="29"/>
    </row>
    <row r="48" spans="1:20" x14ac:dyDescent="0.2">
      <c r="A48" s="38" t="s">
        <v>24</v>
      </c>
      <c r="B48" s="17" t="s">
        <v>79</v>
      </c>
      <c r="C48" s="25" t="s">
        <v>80</v>
      </c>
      <c r="D48" s="39">
        <v>42738</v>
      </c>
      <c r="E48" s="39" t="s">
        <v>649</v>
      </c>
      <c r="F48" s="32">
        <v>25099</v>
      </c>
      <c r="G48" s="17" t="s">
        <v>28</v>
      </c>
      <c r="H48" s="17">
        <v>5951</v>
      </c>
      <c r="I48" s="39" t="s">
        <v>87</v>
      </c>
      <c r="J48" s="17">
        <v>8743386</v>
      </c>
      <c r="K48" s="17" t="s">
        <v>30</v>
      </c>
      <c r="L48" s="39">
        <v>40315</v>
      </c>
      <c r="M48" s="26" t="s">
        <v>650</v>
      </c>
      <c r="N48" s="39" t="s">
        <v>54</v>
      </c>
      <c r="O48" s="28" t="s">
        <v>92</v>
      </c>
      <c r="P48" s="28">
        <v>1510</v>
      </c>
      <c r="Q48" s="28" t="s">
        <v>70</v>
      </c>
      <c r="R48" s="28" t="s">
        <v>93</v>
      </c>
      <c r="S48" s="28" t="s">
        <v>35</v>
      </c>
      <c r="T48" s="29"/>
    </row>
    <row r="49" spans="1:20" x14ac:dyDescent="0.2">
      <c r="A49" s="38" t="s">
        <v>24</v>
      </c>
      <c r="B49" s="17" t="s">
        <v>79</v>
      </c>
      <c r="C49" s="25" t="s">
        <v>80</v>
      </c>
      <c r="D49" s="39">
        <v>42738</v>
      </c>
      <c r="E49" s="39" t="s">
        <v>651</v>
      </c>
      <c r="F49" s="32">
        <v>15283</v>
      </c>
      <c r="G49" s="17" t="s">
        <v>28</v>
      </c>
      <c r="H49" s="17">
        <v>5951</v>
      </c>
      <c r="I49" s="39" t="s">
        <v>41</v>
      </c>
      <c r="J49" s="17">
        <v>8745170</v>
      </c>
      <c r="K49" s="17" t="s">
        <v>30</v>
      </c>
      <c r="L49" s="39">
        <v>40304</v>
      </c>
      <c r="M49" s="26" t="s">
        <v>652</v>
      </c>
      <c r="N49" s="39" t="s">
        <v>54</v>
      </c>
      <c r="O49" s="28" t="s">
        <v>85</v>
      </c>
      <c r="P49" s="28">
        <v>1510</v>
      </c>
      <c r="Q49" s="28" t="s">
        <v>70</v>
      </c>
      <c r="R49" s="28" t="s">
        <v>35</v>
      </c>
      <c r="S49" s="28" t="s">
        <v>35</v>
      </c>
      <c r="T49" s="29"/>
    </row>
    <row r="50" spans="1:20" x14ac:dyDescent="0.2">
      <c r="A50" s="38" t="s">
        <v>24</v>
      </c>
      <c r="B50" s="17" t="s">
        <v>65</v>
      </c>
      <c r="C50" s="25" t="s">
        <v>153</v>
      </c>
      <c r="D50" s="39">
        <v>42759</v>
      </c>
      <c r="E50" s="39" t="s">
        <v>653</v>
      </c>
      <c r="F50" s="32">
        <v>1041</v>
      </c>
      <c r="G50" s="17" t="s">
        <v>155</v>
      </c>
      <c r="H50" s="17">
        <v>5953</v>
      </c>
      <c r="I50" s="39" t="s">
        <v>186</v>
      </c>
      <c r="J50" s="17">
        <v>8400754</v>
      </c>
      <c r="K50" s="17" t="s">
        <v>30</v>
      </c>
      <c r="L50" s="39">
        <v>40297</v>
      </c>
      <c r="M50" s="26">
        <v>20347</v>
      </c>
      <c r="N50" s="39" t="s">
        <v>54</v>
      </c>
      <c r="O50" s="28" t="s">
        <v>188</v>
      </c>
      <c r="P50" s="28">
        <v>3424</v>
      </c>
      <c r="Q50" s="28" t="s">
        <v>70</v>
      </c>
      <c r="R50" s="28" t="s">
        <v>35</v>
      </c>
      <c r="S50" s="28" t="s">
        <v>35</v>
      </c>
      <c r="T50" s="29"/>
    </row>
    <row r="51" spans="1:20" x14ac:dyDescent="0.2">
      <c r="A51" s="38" t="s">
        <v>24</v>
      </c>
      <c r="B51" s="17" t="s">
        <v>65</v>
      </c>
      <c r="C51" s="25" t="s">
        <v>80</v>
      </c>
      <c r="D51" s="39">
        <v>42759</v>
      </c>
      <c r="E51" s="39" t="s">
        <v>654</v>
      </c>
      <c r="F51" s="32">
        <v>7640.27</v>
      </c>
      <c r="G51" s="17" t="s">
        <v>170</v>
      </c>
      <c r="H51" s="17">
        <v>5956</v>
      </c>
      <c r="I51" s="39" t="s">
        <v>483</v>
      </c>
      <c r="J51" s="17">
        <v>8400757</v>
      </c>
      <c r="K51" s="17" t="s">
        <v>30</v>
      </c>
      <c r="L51" s="39">
        <v>40300</v>
      </c>
      <c r="M51" s="26" t="s">
        <v>655</v>
      </c>
      <c r="N51" s="39" t="s">
        <v>54</v>
      </c>
      <c r="O51" s="28" t="s">
        <v>77</v>
      </c>
      <c r="P51" s="28">
        <v>1520</v>
      </c>
      <c r="Q51" s="28" t="s">
        <v>70</v>
      </c>
      <c r="R51" s="28" t="s">
        <v>35</v>
      </c>
      <c r="S51" s="28" t="s">
        <v>35</v>
      </c>
      <c r="T51" s="29"/>
    </row>
    <row r="52" spans="1:20" x14ac:dyDescent="0.2">
      <c r="A52" s="38" t="s">
        <v>24</v>
      </c>
      <c r="B52" s="17" t="s">
        <v>79</v>
      </c>
      <c r="C52" s="25" t="s">
        <v>80</v>
      </c>
      <c r="D52" s="39">
        <v>42760</v>
      </c>
      <c r="E52" s="39" t="s">
        <v>656</v>
      </c>
      <c r="F52" s="32">
        <v>1250</v>
      </c>
      <c r="G52" s="17" t="s">
        <v>173</v>
      </c>
      <c r="H52" s="17">
        <v>5957</v>
      </c>
      <c r="I52" s="39" t="s">
        <v>41</v>
      </c>
      <c r="J52" s="17">
        <v>8400758</v>
      </c>
      <c r="K52" s="17" t="s">
        <v>30</v>
      </c>
      <c r="L52" s="39">
        <v>40301</v>
      </c>
      <c r="M52" s="26">
        <v>470028682</v>
      </c>
      <c r="N52" s="39" t="s">
        <v>54</v>
      </c>
      <c r="O52" s="28" t="s">
        <v>82</v>
      </c>
      <c r="P52" s="28">
        <v>1500</v>
      </c>
      <c r="Q52" s="28" t="s">
        <v>70</v>
      </c>
      <c r="R52" s="28" t="s">
        <v>35</v>
      </c>
      <c r="S52" s="28" t="s">
        <v>35</v>
      </c>
      <c r="T52" s="29"/>
    </row>
    <row r="53" spans="1:20" x14ac:dyDescent="0.2">
      <c r="A53" s="38"/>
      <c r="C53" s="25"/>
      <c r="D53" s="39"/>
      <c r="E53" s="39"/>
      <c r="F53" s="32"/>
      <c r="I53" s="39"/>
      <c r="L53" s="39"/>
      <c r="M53" s="26"/>
      <c r="N53" s="39"/>
      <c r="O53" s="28"/>
      <c r="P53" s="28"/>
      <c r="Q53" s="28"/>
      <c r="R53" s="28"/>
      <c r="S53" s="28"/>
      <c r="T53" s="29"/>
    </row>
    <row r="54" spans="1:20" x14ac:dyDescent="0.2">
      <c r="A54" s="38"/>
      <c r="C54" s="25"/>
      <c r="D54" s="39"/>
      <c r="E54" s="39"/>
      <c r="F54" s="32"/>
      <c r="I54" s="39"/>
      <c r="L54" s="39"/>
      <c r="M54" s="26"/>
      <c r="N54" s="39"/>
      <c r="O54" s="28"/>
      <c r="P54" s="28"/>
      <c r="Q54" s="28"/>
      <c r="R54" s="28"/>
      <c r="S54" s="28"/>
      <c r="T54" s="29"/>
    </row>
    <row r="55" spans="1:20" x14ac:dyDescent="0.2">
      <c r="A55" s="38"/>
      <c r="C55" s="25"/>
      <c r="D55" s="39"/>
      <c r="E55" s="39"/>
      <c r="F55" s="32"/>
      <c r="I55" s="39"/>
      <c r="L55" s="39"/>
      <c r="M55" s="26"/>
      <c r="N55" s="39"/>
      <c r="O55" s="28"/>
      <c r="P55" s="28"/>
      <c r="Q55" s="28"/>
      <c r="R55" s="28"/>
      <c r="S55" s="28"/>
      <c r="T55" s="29"/>
    </row>
    <row r="56" spans="1:20" x14ac:dyDescent="0.2">
      <c r="A56" s="38"/>
      <c r="C56" s="25"/>
      <c r="D56" s="39"/>
      <c r="E56" s="39"/>
      <c r="F56" s="32"/>
      <c r="I56" s="39"/>
      <c r="L56" s="39"/>
      <c r="M56" s="26"/>
      <c r="N56" s="39"/>
      <c r="O56" s="28"/>
      <c r="P56" s="28"/>
      <c r="Q56" s="28"/>
      <c r="R56" s="28"/>
      <c r="S56" s="28"/>
      <c r="T56" s="29"/>
    </row>
    <row r="57" spans="1:20" x14ac:dyDescent="0.2">
      <c r="A57" s="38"/>
      <c r="C57" s="25"/>
      <c r="D57" s="39"/>
      <c r="E57" s="39"/>
      <c r="F57" s="32"/>
      <c r="I57" s="39"/>
      <c r="L57" s="39"/>
      <c r="M57" s="26"/>
      <c r="N57" s="39"/>
      <c r="O57" s="28"/>
      <c r="P57" s="28"/>
      <c r="Q57" s="28"/>
      <c r="R57" s="28"/>
      <c r="S57" s="28"/>
      <c r="T57" s="29"/>
    </row>
    <row r="58" spans="1:20" x14ac:dyDescent="0.2">
      <c r="A58" s="38"/>
      <c r="C58" s="25"/>
      <c r="D58" s="39"/>
      <c r="E58" s="39"/>
      <c r="F58" s="32"/>
      <c r="I58" s="39"/>
      <c r="L58" s="39"/>
      <c r="M58" s="26"/>
      <c r="N58" s="39"/>
      <c r="O58" s="28"/>
      <c r="P58" s="28"/>
      <c r="Q58" s="28"/>
      <c r="R58" s="28"/>
      <c r="S58" s="28"/>
      <c r="T58" s="29"/>
    </row>
    <row r="59" spans="1:20" x14ac:dyDescent="0.2">
      <c r="A59" s="38"/>
      <c r="C59" s="25"/>
      <c r="D59" s="39"/>
      <c r="E59" s="39"/>
      <c r="F59" s="32"/>
      <c r="I59" s="39"/>
      <c r="L59" s="39"/>
      <c r="M59" s="26"/>
      <c r="N59" s="39"/>
      <c r="O59" s="28"/>
      <c r="P59" s="28"/>
      <c r="Q59" s="28"/>
      <c r="R59" s="28"/>
      <c r="S59" s="28"/>
      <c r="T59" s="29"/>
    </row>
    <row r="60" spans="1:20" x14ac:dyDescent="0.2">
      <c r="A60" s="38"/>
      <c r="C60" s="25"/>
      <c r="D60" s="39"/>
      <c r="E60" s="39"/>
      <c r="F60" s="32"/>
      <c r="I60" s="39"/>
      <c r="L60" s="39"/>
      <c r="M60" s="26"/>
      <c r="N60" s="39"/>
      <c r="O60" s="28"/>
      <c r="P60" s="28"/>
      <c r="Q60" s="28"/>
      <c r="R60" s="28"/>
      <c r="S60" s="28"/>
      <c r="T60" s="29"/>
    </row>
    <row r="61" spans="1:20" x14ac:dyDescent="0.2">
      <c r="A61" s="38"/>
      <c r="C61" s="25"/>
      <c r="D61" s="39"/>
      <c r="E61" s="39"/>
      <c r="F61" s="32"/>
      <c r="I61" s="39"/>
      <c r="L61" s="39"/>
      <c r="M61" s="26"/>
      <c r="N61" s="39"/>
      <c r="O61" s="28"/>
      <c r="P61" s="28"/>
      <c r="Q61" s="28"/>
      <c r="R61" s="28"/>
      <c r="S61" s="28"/>
      <c r="T61" s="29"/>
    </row>
    <row r="62" spans="1:20" x14ac:dyDescent="0.2">
      <c r="A62" s="38"/>
      <c r="C62" s="25"/>
      <c r="D62" s="39"/>
      <c r="E62" s="39"/>
      <c r="F62" s="32"/>
      <c r="I62" s="39"/>
      <c r="L62" s="39"/>
      <c r="M62" s="26"/>
      <c r="N62" s="39"/>
      <c r="O62" s="28"/>
      <c r="P62" s="28"/>
      <c r="Q62" s="28"/>
      <c r="R62" s="28"/>
      <c r="S62" s="28"/>
      <c r="T62" s="29"/>
    </row>
    <row r="63" spans="1:20" x14ac:dyDescent="0.2">
      <c r="A63" s="38"/>
      <c r="C63" s="25"/>
      <c r="D63" s="39"/>
      <c r="E63" s="39"/>
      <c r="F63" s="32"/>
      <c r="I63" s="39"/>
      <c r="L63" s="39"/>
      <c r="M63" s="26"/>
      <c r="N63" s="39"/>
      <c r="O63" s="28"/>
      <c r="P63" s="28"/>
      <c r="Q63" s="28"/>
      <c r="R63" s="28"/>
      <c r="S63" s="28"/>
      <c r="T63" s="29"/>
    </row>
    <row r="64" spans="1:20" x14ac:dyDescent="0.2">
      <c r="A64" s="38"/>
      <c r="C64" s="25"/>
      <c r="D64" s="39"/>
      <c r="E64" s="39"/>
      <c r="F64" s="32"/>
      <c r="I64" s="39"/>
      <c r="L64" s="39"/>
      <c r="M64" s="26"/>
      <c r="N64" s="39"/>
      <c r="O64" s="28"/>
      <c r="P64" s="28"/>
      <c r="Q64" s="28"/>
      <c r="R64" s="28"/>
      <c r="S64" s="28"/>
      <c r="T64" s="29"/>
    </row>
    <row r="65" spans="1:20" x14ac:dyDescent="0.2">
      <c r="A65" s="38"/>
      <c r="C65" s="25"/>
      <c r="D65" s="39"/>
      <c r="E65" s="39"/>
      <c r="F65" s="32"/>
      <c r="I65" s="39"/>
      <c r="L65" s="39"/>
      <c r="M65" s="26"/>
      <c r="N65" s="39"/>
      <c r="O65" s="28"/>
      <c r="P65" s="28"/>
      <c r="Q65" s="28"/>
      <c r="R65" s="28"/>
      <c r="S65" s="28"/>
      <c r="T65" s="29"/>
    </row>
    <row r="66" spans="1:20" x14ac:dyDescent="0.2">
      <c r="A66" s="38"/>
      <c r="C66" s="25"/>
      <c r="D66" s="39"/>
      <c r="E66" s="39"/>
      <c r="F66" s="32"/>
      <c r="I66" s="39"/>
      <c r="L66" s="39"/>
      <c r="M66" s="26"/>
      <c r="N66" s="39"/>
      <c r="O66" s="28"/>
      <c r="P66" s="28"/>
      <c r="Q66" s="28"/>
      <c r="R66" s="28"/>
      <c r="S66" s="28"/>
      <c r="T66" s="29"/>
    </row>
    <row r="67" spans="1:20" x14ac:dyDescent="0.2">
      <c r="A67" s="38"/>
      <c r="C67" s="25"/>
      <c r="D67" s="39"/>
      <c r="E67" s="39"/>
      <c r="F67" s="32"/>
      <c r="I67" s="39"/>
      <c r="L67" s="39"/>
      <c r="M67" s="26"/>
      <c r="N67" s="39"/>
      <c r="O67" s="28"/>
      <c r="P67" s="28"/>
      <c r="Q67" s="28"/>
      <c r="R67" s="28"/>
      <c r="S67" s="28"/>
      <c r="T67" s="29"/>
    </row>
    <row r="68" spans="1:20" x14ac:dyDescent="0.2">
      <c r="A68" s="38"/>
      <c r="C68" s="25"/>
      <c r="D68" s="39"/>
      <c r="E68" s="39"/>
      <c r="F68" s="32"/>
      <c r="I68" s="39"/>
      <c r="L68" s="39"/>
      <c r="M68" s="26"/>
      <c r="N68" s="39"/>
      <c r="O68" s="28"/>
      <c r="P68" s="28"/>
      <c r="Q68" s="28"/>
      <c r="R68" s="28"/>
      <c r="S68" s="28"/>
      <c r="T68" s="29"/>
    </row>
    <row r="69" spans="1:20" x14ac:dyDescent="0.2">
      <c r="A69" s="38"/>
      <c r="C69" s="25"/>
      <c r="D69" s="39"/>
      <c r="E69" s="39"/>
      <c r="F69" s="32"/>
      <c r="I69" s="39"/>
      <c r="L69" s="39"/>
      <c r="M69" s="26"/>
      <c r="N69" s="39"/>
      <c r="O69" s="28"/>
      <c r="P69" s="28"/>
      <c r="Q69" s="28"/>
      <c r="R69" s="28"/>
      <c r="S69" s="28"/>
      <c r="T69" s="29"/>
    </row>
  </sheetData>
  <autoFilter ref="A5:T5">
    <sortState ref="A6:T53">
      <sortCondition ref="Q5"/>
    </sortState>
  </autoFilter>
  <sortState ref="Q1:Q69">
    <sortCondition ref="Q6:Q62"/>
  </sortState>
  <conditionalFormatting sqref="R63:S63">
    <cfRule type="cellIs" dxfId="25" priority="7" operator="equal">
      <formula>"Y"</formula>
    </cfRule>
  </conditionalFormatting>
  <conditionalFormatting sqref="R63:S69">
    <cfRule type="cellIs" dxfId="24" priority="5" operator="equal">
      <formula>"Y"</formula>
    </cfRule>
  </conditionalFormatting>
  <conditionalFormatting sqref="R6">
    <cfRule type="cellIs" dxfId="23" priority="4" operator="equal">
      <formula>"""Y"""</formula>
    </cfRule>
  </conditionalFormatting>
  <conditionalFormatting sqref="R6:S53">
    <cfRule type="cellIs" dxfId="22" priority="3" operator="equal">
      <formula>"Y"</formula>
    </cfRule>
  </conditionalFormatting>
  <conditionalFormatting sqref="R54:S60">
    <cfRule type="cellIs" dxfId="21" priority="2" operator="equal">
      <formula>"Y"</formula>
    </cfRule>
  </conditionalFormatting>
  <conditionalFormatting sqref="R61:S62">
    <cfRule type="cellIs" dxfId="20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zoomScale="70" zoomScaleNormal="70" workbookViewId="0">
      <selection activeCell="Q5" sqref="Q5"/>
    </sheetView>
  </sheetViews>
  <sheetFormatPr defaultRowHeight="15" customHeight="1" x14ac:dyDescent="0.25"/>
  <cols>
    <col min="1" max="1" width="14.33203125" style="40" customWidth="1"/>
    <col min="2" max="2" width="15.88671875" style="40" customWidth="1"/>
    <col min="3" max="3" width="24.44140625" style="40" customWidth="1"/>
    <col min="4" max="4" width="12.21875" style="40" customWidth="1"/>
    <col min="5" max="5" width="12.77734375" style="40" customWidth="1"/>
    <col min="6" max="6" width="10.109375" style="40" customWidth="1"/>
    <col min="7" max="8" width="0" style="40" hidden="1" customWidth="1"/>
    <col min="9" max="9" width="29.6640625" style="40" customWidth="1"/>
    <col min="10" max="12" width="0" style="40" hidden="1" customWidth="1"/>
    <col min="13" max="13" width="13" style="40" customWidth="1"/>
    <col min="14" max="14" width="11.6640625" style="40" customWidth="1"/>
    <col min="15" max="15" width="7.6640625" style="40" customWidth="1"/>
    <col min="16" max="16" width="8.44140625" style="40" customWidth="1"/>
    <col min="17" max="17" width="15.109375" style="40" customWidth="1"/>
    <col min="18" max="18" width="8.88671875" style="40"/>
    <col min="19" max="19" width="9.44140625" style="40" customWidth="1"/>
    <col min="20" max="20" width="22" style="40" customWidth="1"/>
    <col min="21" max="16384" width="8.88671875" style="40"/>
  </cols>
  <sheetData>
    <row r="1" spans="1:20" ht="15" customHeight="1" x14ac:dyDescent="0.25">
      <c r="A1" s="23" t="s">
        <v>5</v>
      </c>
      <c r="B1" s="23"/>
      <c r="C1" s="23"/>
      <c r="D1" s="17"/>
      <c r="E1" s="24"/>
      <c r="F1" s="17"/>
      <c r="G1" s="17"/>
      <c r="H1" s="17"/>
      <c r="I1" s="25"/>
      <c r="J1" s="17"/>
      <c r="K1" s="17"/>
      <c r="L1" s="17"/>
      <c r="M1" s="26"/>
      <c r="N1" s="17"/>
      <c r="O1" s="27" t="s">
        <v>6</v>
      </c>
      <c r="P1" s="28"/>
      <c r="Q1" s="28"/>
      <c r="R1" s="28"/>
      <c r="S1" s="28"/>
      <c r="T1" s="29"/>
    </row>
    <row r="2" spans="1:20" ht="15" customHeight="1" x14ac:dyDescent="0.25">
      <c r="A2" s="23" t="s">
        <v>7</v>
      </c>
      <c r="B2" s="23"/>
      <c r="C2" s="23"/>
      <c r="D2" s="17"/>
      <c r="E2" s="24"/>
      <c r="F2" s="17"/>
      <c r="G2" s="17"/>
      <c r="H2" s="17"/>
      <c r="I2" s="25"/>
      <c r="J2" s="17"/>
      <c r="K2" s="17"/>
      <c r="L2" s="17"/>
      <c r="M2" s="26"/>
      <c r="N2" s="17"/>
      <c r="O2" s="28"/>
      <c r="P2" s="28"/>
      <c r="Q2" s="28"/>
      <c r="R2" s="28"/>
      <c r="S2" s="28"/>
      <c r="T2" s="29"/>
    </row>
    <row r="3" spans="1:20" ht="15" customHeight="1" x14ac:dyDescent="0.25">
      <c r="A3" s="30" t="s">
        <v>657</v>
      </c>
      <c r="B3" s="23"/>
      <c r="C3" s="23"/>
      <c r="D3" s="17"/>
      <c r="E3" s="24"/>
      <c r="F3" s="17"/>
      <c r="G3" s="17"/>
      <c r="H3" s="31"/>
      <c r="I3" s="25"/>
      <c r="J3" s="17"/>
      <c r="K3" s="17"/>
      <c r="L3" s="17"/>
      <c r="M3" s="26"/>
      <c r="N3" s="17"/>
      <c r="O3" s="28"/>
      <c r="P3" s="28"/>
      <c r="Q3" s="28"/>
      <c r="R3" s="28"/>
      <c r="S3" s="28"/>
      <c r="T3" s="29"/>
    </row>
    <row r="4" spans="1:20" ht="15" customHeight="1" x14ac:dyDescent="0.25">
      <c r="A4" s="25"/>
      <c r="B4" s="25"/>
      <c r="C4" s="25"/>
      <c r="D4" s="17"/>
      <c r="E4" s="24"/>
      <c r="F4" s="32"/>
      <c r="G4" s="17"/>
      <c r="H4" s="17"/>
      <c r="I4" s="25"/>
      <c r="J4" s="17"/>
      <c r="K4" s="17"/>
      <c r="L4" s="17"/>
      <c r="M4" s="26"/>
      <c r="N4" s="17"/>
      <c r="O4" s="28"/>
      <c r="P4" s="28"/>
      <c r="Q4" s="28"/>
      <c r="R4" s="28"/>
      <c r="S4" s="28"/>
      <c r="T4" s="29"/>
    </row>
    <row r="5" spans="1:20" ht="15" customHeight="1" x14ac:dyDescent="0.25">
      <c r="A5" s="33" t="s">
        <v>9</v>
      </c>
      <c r="B5" s="33" t="s">
        <v>10</v>
      </c>
      <c r="C5" s="33" t="s">
        <v>11</v>
      </c>
      <c r="D5" s="21" t="s">
        <v>12</v>
      </c>
      <c r="E5" s="34" t="s">
        <v>13</v>
      </c>
      <c r="F5" s="35" t="s">
        <v>14</v>
      </c>
      <c r="G5" s="21" t="s">
        <v>0</v>
      </c>
      <c r="H5" s="33" t="s">
        <v>1</v>
      </c>
      <c r="I5" s="33" t="s">
        <v>15</v>
      </c>
      <c r="J5" s="33" t="s">
        <v>2</v>
      </c>
      <c r="K5" s="33" t="s">
        <v>3</v>
      </c>
      <c r="L5" s="33" t="s">
        <v>4</v>
      </c>
      <c r="M5" s="36" t="s">
        <v>1</v>
      </c>
      <c r="N5" s="33" t="s">
        <v>16</v>
      </c>
      <c r="O5" s="27" t="s">
        <v>17</v>
      </c>
      <c r="P5" s="27" t="s">
        <v>18</v>
      </c>
      <c r="Q5" s="27" t="s">
        <v>19</v>
      </c>
      <c r="R5" s="27" t="s">
        <v>20</v>
      </c>
      <c r="S5" s="27" t="s">
        <v>21</v>
      </c>
      <c r="T5" s="37"/>
    </row>
    <row r="6" spans="1:20" ht="15" customHeight="1" x14ac:dyDescent="0.25">
      <c r="A6" s="38" t="s">
        <v>24</v>
      </c>
      <c r="B6" s="17" t="s">
        <v>148</v>
      </c>
      <c r="C6" s="25" t="s">
        <v>132</v>
      </c>
      <c r="D6" s="39">
        <v>42769</v>
      </c>
      <c r="E6" s="39" t="s">
        <v>660</v>
      </c>
      <c r="F6" s="32">
        <v>1234252</v>
      </c>
      <c r="G6" s="17" t="s">
        <v>28</v>
      </c>
      <c r="H6" s="17">
        <v>5951</v>
      </c>
      <c r="I6" s="39" t="s">
        <v>72</v>
      </c>
      <c r="J6" s="17">
        <v>8400752</v>
      </c>
      <c r="K6" s="17" t="s">
        <v>30</v>
      </c>
      <c r="L6" s="39">
        <v>40345</v>
      </c>
      <c r="M6" s="26" t="s">
        <v>661</v>
      </c>
      <c r="N6" s="39" t="s">
        <v>54</v>
      </c>
      <c r="O6" s="28" t="s">
        <v>269</v>
      </c>
      <c r="P6" s="28">
        <v>4400</v>
      </c>
      <c r="Q6" s="28" t="s">
        <v>519</v>
      </c>
      <c r="R6" s="28" t="s">
        <v>35</v>
      </c>
      <c r="S6" s="28" t="s">
        <v>35</v>
      </c>
      <c r="T6" s="29"/>
    </row>
    <row r="7" spans="1:20" ht="15" customHeight="1" x14ac:dyDescent="0.25">
      <c r="A7" s="38" t="s">
        <v>24</v>
      </c>
      <c r="B7" s="17" t="s">
        <v>223</v>
      </c>
      <c r="C7" s="25" t="s">
        <v>132</v>
      </c>
      <c r="D7" s="39">
        <v>42773</v>
      </c>
      <c r="E7" s="39" t="s">
        <v>663</v>
      </c>
      <c r="F7" s="32">
        <v>21053.51</v>
      </c>
      <c r="G7" s="17" t="s">
        <v>28</v>
      </c>
      <c r="H7" s="17">
        <v>5951</v>
      </c>
      <c r="I7" s="39" t="s">
        <v>272</v>
      </c>
      <c r="J7" s="17">
        <v>8720482</v>
      </c>
      <c r="K7" s="17" t="s">
        <v>30</v>
      </c>
      <c r="L7" s="39">
        <v>40358</v>
      </c>
      <c r="M7" s="26" t="s">
        <v>664</v>
      </c>
      <c r="N7" s="39" t="s">
        <v>54</v>
      </c>
      <c r="O7" s="28" t="s">
        <v>525</v>
      </c>
      <c r="P7" s="28">
        <v>4402</v>
      </c>
      <c r="Q7" s="28" t="s">
        <v>56</v>
      </c>
      <c r="R7" s="28" t="s">
        <v>35</v>
      </c>
      <c r="S7" s="28" t="s">
        <v>35</v>
      </c>
      <c r="T7" s="29"/>
    </row>
    <row r="8" spans="1:20" ht="15" customHeight="1" x14ac:dyDescent="0.25">
      <c r="A8" s="38" t="s">
        <v>24</v>
      </c>
      <c r="B8" s="17" t="s">
        <v>223</v>
      </c>
      <c r="C8" s="25" t="s">
        <v>132</v>
      </c>
      <c r="D8" s="39">
        <v>42773</v>
      </c>
      <c r="E8" s="39" t="s">
        <v>665</v>
      </c>
      <c r="F8" s="32">
        <v>110160.3</v>
      </c>
      <c r="G8" s="17" t="s">
        <v>28</v>
      </c>
      <c r="H8" s="17">
        <v>5951</v>
      </c>
      <c r="I8" s="39" t="s">
        <v>95</v>
      </c>
      <c r="J8" s="17">
        <v>8720482</v>
      </c>
      <c r="K8" s="17" t="s">
        <v>30</v>
      </c>
      <c r="L8" s="39">
        <v>40358</v>
      </c>
      <c r="M8" s="26">
        <v>1121346</v>
      </c>
      <c r="N8" s="39" t="s">
        <v>54</v>
      </c>
      <c r="O8" s="28" t="s">
        <v>369</v>
      </c>
      <c r="P8" s="28">
        <v>4402</v>
      </c>
      <c r="Q8" s="28" t="s">
        <v>56</v>
      </c>
      <c r="R8" s="28" t="s">
        <v>35</v>
      </c>
      <c r="S8" s="28" t="s">
        <v>35</v>
      </c>
      <c r="T8" s="29"/>
    </row>
    <row r="9" spans="1:20" ht="15" customHeight="1" x14ac:dyDescent="0.25">
      <c r="A9" s="38" t="s">
        <v>24</v>
      </c>
      <c r="B9" s="17" t="s">
        <v>223</v>
      </c>
      <c r="C9" s="25" t="s">
        <v>132</v>
      </c>
      <c r="D9" s="39">
        <v>42775</v>
      </c>
      <c r="E9" s="39" t="s">
        <v>666</v>
      </c>
      <c r="F9" s="32">
        <v>63159.11</v>
      </c>
      <c r="G9" s="17" t="s">
        <v>28</v>
      </c>
      <c r="H9" s="17">
        <v>5951</v>
      </c>
      <c r="I9" s="39" t="s">
        <v>87</v>
      </c>
      <c r="J9" s="17">
        <v>8720482</v>
      </c>
      <c r="K9" s="17" t="s">
        <v>30</v>
      </c>
      <c r="L9" s="39">
        <v>40326</v>
      </c>
      <c r="M9" s="26" t="s">
        <v>667</v>
      </c>
      <c r="N9" s="39" t="s">
        <v>54</v>
      </c>
      <c r="O9" s="28" t="s">
        <v>364</v>
      </c>
      <c r="P9" s="28">
        <v>4402</v>
      </c>
      <c r="Q9" s="28" t="s">
        <v>56</v>
      </c>
      <c r="R9" s="28" t="s">
        <v>35</v>
      </c>
      <c r="S9" s="28" t="s">
        <v>35</v>
      </c>
      <c r="T9" s="29"/>
    </row>
    <row r="10" spans="1:20" ht="15" customHeight="1" x14ac:dyDescent="0.25">
      <c r="A10" s="38" t="s">
        <v>24</v>
      </c>
      <c r="B10" s="17" t="s">
        <v>148</v>
      </c>
      <c r="C10" s="25" t="s">
        <v>153</v>
      </c>
      <c r="D10" s="39">
        <v>42776</v>
      </c>
      <c r="E10" s="39" t="s">
        <v>670</v>
      </c>
      <c r="F10" s="32">
        <v>1620</v>
      </c>
      <c r="G10" s="17" t="s">
        <v>28</v>
      </c>
      <c r="H10" s="17">
        <v>5951</v>
      </c>
      <c r="I10" s="39" t="s">
        <v>466</v>
      </c>
      <c r="J10" s="17">
        <v>8743386</v>
      </c>
      <c r="K10" s="17" t="s">
        <v>30</v>
      </c>
      <c r="L10" s="39">
        <v>40358</v>
      </c>
      <c r="M10" s="26">
        <v>1674496</v>
      </c>
      <c r="N10" s="39" t="s">
        <v>54</v>
      </c>
      <c r="O10" s="28" t="s">
        <v>269</v>
      </c>
      <c r="P10" s="28">
        <v>3400</v>
      </c>
      <c r="Q10" s="28" t="s">
        <v>519</v>
      </c>
      <c r="R10" s="28" t="s">
        <v>35</v>
      </c>
      <c r="S10" s="28" t="s">
        <v>35</v>
      </c>
      <c r="T10" s="29"/>
    </row>
    <row r="11" spans="1:20" ht="15" customHeight="1" x14ac:dyDescent="0.25">
      <c r="A11" s="38" t="s">
        <v>24</v>
      </c>
      <c r="B11" s="17" t="s">
        <v>148</v>
      </c>
      <c r="C11" s="25" t="s">
        <v>153</v>
      </c>
      <c r="D11" s="39">
        <v>42776</v>
      </c>
      <c r="E11" s="39" t="s">
        <v>671</v>
      </c>
      <c r="F11" s="32">
        <v>2000</v>
      </c>
      <c r="G11" s="17" t="s">
        <v>28</v>
      </c>
      <c r="H11" s="17">
        <v>5951</v>
      </c>
      <c r="I11" s="39" t="s">
        <v>466</v>
      </c>
      <c r="J11" s="17">
        <v>8745170</v>
      </c>
      <c r="K11" s="17" t="s">
        <v>30</v>
      </c>
      <c r="L11" s="39">
        <v>40304</v>
      </c>
      <c r="M11" s="26">
        <v>1669477</v>
      </c>
      <c r="N11" s="39" t="s">
        <v>54</v>
      </c>
      <c r="O11" s="28" t="s">
        <v>269</v>
      </c>
      <c r="P11" s="28">
        <v>3400</v>
      </c>
      <c r="Q11" s="28" t="s">
        <v>519</v>
      </c>
      <c r="R11" s="28" t="s">
        <v>35</v>
      </c>
      <c r="S11" s="28" t="s">
        <v>35</v>
      </c>
      <c r="T11" s="29"/>
    </row>
    <row r="12" spans="1:20" ht="15" customHeight="1" x14ac:dyDescent="0.25">
      <c r="A12" s="38" t="s">
        <v>24</v>
      </c>
      <c r="B12" s="17" t="s">
        <v>148</v>
      </c>
      <c r="C12" s="25" t="s">
        <v>143</v>
      </c>
      <c r="D12" s="39">
        <v>42779</v>
      </c>
      <c r="E12" s="39" t="s">
        <v>672</v>
      </c>
      <c r="F12" s="32">
        <v>2754.49</v>
      </c>
      <c r="G12" s="17" t="s">
        <v>28</v>
      </c>
      <c r="H12" s="17">
        <v>5951</v>
      </c>
      <c r="I12" s="39" t="s">
        <v>140</v>
      </c>
      <c r="J12" s="17">
        <v>8742450</v>
      </c>
      <c r="K12" s="17" t="s">
        <v>30</v>
      </c>
      <c r="L12" s="39">
        <v>40282</v>
      </c>
      <c r="M12" s="26" t="s">
        <v>673</v>
      </c>
      <c r="N12" s="39" t="s">
        <v>54</v>
      </c>
      <c r="O12" s="28" t="s">
        <v>674</v>
      </c>
      <c r="P12" s="28">
        <v>3500</v>
      </c>
      <c r="Q12" s="28" t="s">
        <v>56</v>
      </c>
      <c r="R12" s="28" t="s">
        <v>35</v>
      </c>
      <c r="S12" s="28" t="s">
        <v>35</v>
      </c>
      <c r="T12" s="29"/>
    </row>
    <row r="13" spans="1:20" ht="15" customHeight="1" x14ac:dyDescent="0.25">
      <c r="A13" s="38" t="s">
        <v>24</v>
      </c>
      <c r="B13" s="17" t="s">
        <v>148</v>
      </c>
      <c r="C13" s="25" t="s">
        <v>132</v>
      </c>
      <c r="D13" s="39">
        <v>42780</v>
      </c>
      <c r="E13" s="39" t="s">
        <v>678</v>
      </c>
      <c r="F13" s="32">
        <v>1729030.31</v>
      </c>
      <c r="G13" s="17" t="s">
        <v>28</v>
      </c>
      <c r="H13" s="17">
        <v>5951</v>
      </c>
      <c r="I13" s="39" t="s">
        <v>214</v>
      </c>
      <c r="J13" s="17">
        <v>8743385</v>
      </c>
      <c r="K13" s="17" t="s">
        <v>30</v>
      </c>
      <c r="L13" s="39">
        <v>40282</v>
      </c>
      <c r="M13" s="26">
        <v>135</v>
      </c>
      <c r="N13" s="39" t="s">
        <v>54</v>
      </c>
      <c r="O13" s="28" t="s">
        <v>215</v>
      </c>
      <c r="P13" s="28">
        <v>4400</v>
      </c>
      <c r="Q13" s="28" t="s">
        <v>519</v>
      </c>
      <c r="R13" s="28" t="s">
        <v>35</v>
      </c>
      <c r="S13" s="28" t="s">
        <v>35</v>
      </c>
      <c r="T13" s="29"/>
    </row>
    <row r="14" spans="1:20" ht="15" customHeight="1" x14ac:dyDescent="0.25">
      <c r="A14" s="38" t="s">
        <v>24</v>
      </c>
      <c r="B14" s="17" t="s">
        <v>223</v>
      </c>
      <c r="C14" s="25" t="s">
        <v>132</v>
      </c>
      <c r="D14" s="39">
        <v>42787</v>
      </c>
      <c r="E14" s="39" t="s">
        <v>689</v>
      </c>
      <c r="F14" s="32">
        <v>7984.2</v>
      </c>
      <c r="G14" s="17" t="s">
        <v>28</v>
      </c>
      <c r="H14" s="17">
        <v>5951</v>
      </c>
      <c r="I14" s="39" t="s">
        <v>95</v>
      </c>
      <c r="J14" s="17">
        <v>8733296</v>
      </c>
      <c r="K14" s="17" t="s">
        <v>30</v>
      </c>
      <c r="L14" s="39">
        <v>40336</v>
      </c>
      <c r="M14" s="26">
        <v>1123610</v>
      </c>
      <c r="N14" s="39" t="s">
        <v>54</v>
      </c>
      <c r="O14" s="28" t="s">
        <v>369</v>
      </c>
      <c r="P14" s="28">
        <v>4402</v>
      </c>
      <c r="Q14" s="28" t="s">
        <v>56</v>
      </c>
      <c r="R14" s="28" t="s">
        <v>35</v>
      </c>
      <c r="S14" s="28" t="s">
        <v>35</v>
      </c>
      <c r="T14" s="29"/>
    </row>
    <row r="15" spans="1:20" ht="15" customHeight="1" x14ac:dyDescent="0.25">
      <c r="A15" s="38" t="s">
        <v>24</v>
      </c>
      <c r="B15" s="17" t="s">
        <v>148</v>
      </c>
      <c r="C15" s="25" t="s">
        <v>132</v>
      </c>
      <c r="D15" s="39">
        <v>42790</v>
      </c>
      <c r="E15" s="39" t="s">
        <v>696</v>
      </c>
      <c r="F15" s="32">
        <v>950712.89</v>
      </c>
      <c r="G15" s="17" t="s">
        <v>28</v>
      </c>
      <c r="H15" s="17">
        <v>5951</v>
      </c>
      <c r="I15" s="39" t="s">
        <v>72</v>
      </c>
      <c r="J15" s="17">
        <v>8714190</v>
      </c>
      <c r="K15" s="17" t="s">
        <v>30</v>
      </c>
      <c r="L15" s="39">
        <v>40282</v>
      </c>
      <c r="M15" s="26" t="s">
        <v>697</v>
      </c>
      <c r="N15" s="39" t="s">
        <v>54</v>
      </c>
      <c r="O15" s="28" t="s">
        <v>278</v>
      </c>
      <c r="P15" s="28">
        <v>4400</v>
      </c>
      <c r="Q15" s="28" t="s">
        <v>519</v>
      </c>
      <c r="R15" s="28" t="s">
        <v>35</v>
      </c>
      <c r="S15" s="28" t="s">
        <v>35</v>
      </c>
      <c r="T15" s="29"/>
    </row>
    <row r="16" spans="1:20" ht="15" customHeight="1" x14ac:dyDescent="0.25">
      <c r="A16" s="38" t="s">
        <v>24</v>
      </c>
      <c r="B16" s="17" t="s">
        <v>223</v>
      </c>
      <c r="C16" s="25" t="s">
        <v>132</v>
      </c>
      <c r="D16" s="39">
        <v>42793</v>
      </c>
      <c r="E16" s="39" t="s">
        <v>705</v>
      </c>
      <c r="F16" s="32">
        <v>14315.12</v>
      </c>
      <c r="G16" s="17" t="s">
        <v>28</v>
      </c>
      <c r="H16" s="17">
        <v>5951</v>
      </c>
      <c r="I16" s="39" t="s">
        <v>87</v>
      </c>
      <c r="J16" s="17">
        <v>2000002</v>
      </c>
      <c r="K16" s="17" t="s">
        <v>30</v>
      </c>
      <c r="L16" s="39">
        <v>40326</v>
      </c>
      <c r="M16" s="26" t="s">
        <v>706</v>
      </c>
      <c r="N16" s="39" t="s">
        <v>54</v>
      </c>
      <c r="O16" s="28" t="s">
        <v>364</v>
      </c>
      <c r="P16" s="28">
        <v>4402</v>
      </c>
      <c r="Q16" s="28" t="s">
        <v>56</v>
      </c>
      <c r="R16" s="28" t="s">
        <v>35</v>
      </c>
      <c r="S16" s="28" t="s">
        <v>35</v>
      </c>
      <c r="T16" s="29"/>
    </row>
    <row r="17" spans="1:20" ht="15" customHeight="1" x14ac:dyDescent="0.25">
      <c r="A17" s="38" t="s">
        <v>24</v>
      </c>
      <c r="B17" s="17" t="s">
        <v>223</v>
      </c>
      <c r="C17" s="25" t="s">
        <v>132</v>
      </c>
      <c r="D17" s="39">
        <v>42794</v>
      </c>
      <c r="E17" s="39" t="s">
        <v>713</v>
      </c>
      <c r="F17" s="32">
        <v>155708.45000000001</v>
      </c>
      <c r="G17" s="17" t="s">
        <v>150</v>
      </c>
      <c r="H17" s="17">
        <v>5952</v>
      </c>
      <c r="I17" s="39" t="s">
        <v>41</v>
      </c>
      <c r="J17" s="17">
        <v>8400753</v>
      </c>
      <c r="K17" s="17" t="s">
        <v>30</v>
      </c>
      <c r="L17" s="39">
        <v>40337</v>
      </c>
      <c r="M17" s="26">
        <v>490288500</v>
      </c>
      <c r="N17" s="39" t="s">
        <v>54</v>
      </c>
      <c r="O17" s="28" t="s">
        <v>714</v>
      </c>
      <c r="P17" s="28">
        <v>4402</v>
      </c>
      <c r="Q17" s="28" t="s">
        <v>56</v>
      </c>
      <c r="R17" s="28" t="s">
        <v>35</v>
      </c>
      <c r="S17" s="28" t="s">
        <v>35</v>
      </c>
      <c r="T17" s="29"/>
    </row>
    <row r="18" spans="1:20" ht="15" customHeight="1" x14ac:dyDescent="0.25">
      <c r="A18" s="38" t="s">
        <v>24</v>
      </c>
      <c r="B18" s="17" t="s">
        <v>50</v>
      </c>
      <c r="C18" s="25" t="s">
        <v>558</v>
      </c>
      <c r="D18" s="39">
        <v>42773</v>
      </c>
      <c r="E18" s="39" t="s">
        <v>662</v>
      </c>
      <c r="F18" s="32">
        <v>541.30999999999995</v>
      </c>
      <c r="G18" s="17" t="s">
        <v>28</v>
      </c>
      <c r="H18" s="17">
        <v>5951</v>
      </c>
      <c r="I18" s="39" t="s">
        <v>560</v>
      </c>
      <c r="J18" s="17">
        <v>8400752</v>
      </c>
      <c r="K18" s="17" t="s">
        <v>30</v>
      </c>
      <c r="L18" s="39">
        <v>40345</v>
      </c>
      <c r="M18" s="26">
        <v>331778</v>
      </c>
      <c r="N18" s="39" t="s">
        <v>54</v>
      </c>
      <c r="O18" s="28" t="s">
        <v>55</v>
      </c>
      <c r="P18" s="28">
        <v>360</v>
      </c>
      <c r="Q18" s="28" t="s">
        <v>56</v>
      </c>
      <c r="R18" s="28" t="s">
        <v>35</v>
      </c>
      <c r="S18" s="28" t="s">
        <v>45</v>
      </c>
      <c r="T18" s="29"/>
    </row>
    <row r="19" spans="1:20" ht="15" customHeight="1" x14ac:dyDescent="0.25">
      <c r="A19" s="38" t="s">
        <v>24</v>
      </c>
      <c r="B19" s="17" t="s">
        <v>50</v>
      </c>
      <c r="C19" s="25" t="s">
        <v>558</v>
      </c>
      <c r="D19" s="39">
        <v>42776</v>
      </c>
      <c r="E19" s="39" t="s">
        <v>668</v>
      </c>
      <c r="F19" s="32">
        <v>515.71</v>
      </c>
      <c r="G19" s="17" t="s">
        <v>28</v>
      </c>
      <c r="H19" s="17">
        <v>5951</v>
      </c>
      <c r="I19" s="39" t="s">
        <v>560</v>
      </c>
      <c r="J19" s="17">
        <v>8743386</v>
      </c>
      <c r="K19" s="17" t="s">
        <v>30</v>
      </c>
      <c r="L19" s="39">
        <v>40315</v>
      </c>
      <c r="M19" s="26">
        <v>329625</v>
      </c>
      <c r="N19" s="39" t="s">
        <v>54</v>
      </c>
      <c r="O19" s="28" t="s">
        <v>55</v>
      </c>
      <c r="P19" s="28">
        <v>360</v>
      </c>
      <c r="Q19" s="28" t="s">
        <v>56</v>
      </c>
      <c r="R19" s="28" t="s">
        <v>35</v>
      </c>
      <c r="S19" s="28" t="s">
        <v>45</v>
      </c>
      <c r="T19" s="29"/>
    </row>
    <row r="20" spans="1:20" ht="15" customHeight="1" x14ac:dyDescent="0.25">
      <c r="A20" s="38" t="s">
        <v>24</v>
      </c>
      <c r="B20" s="17" t="s">
        <v>50</v>
      </c>
      <c r="C20" s="25" t="s">
        <v>558</v>
      </c>
      <c r="D20" s="39">
        <v>42776</v>
      </c>
      <c r="E20" s="39" t="s">
        <v>669</v>
      </c>
      <c r="F20" s="32">
        <v>548.63</v>
      </c>
      <c r="G20" s="17" t="s">
        <v>28</v>
      </c>
      <c r="H20" s="17">
        <v>5951</v>
      </c>
      <c r="I20" s="39" t="s">
        <v>560</v>
      </c>
      <c r="J20" s="17">
        <v>8743386</v>
      </c>
      <c r="K20" s="17" t="s">
        <v>30</v>
      </c>
      <c r="L20" s="39">
        <v>40305</v>
      </c>
      <c r="M20" s="26">
        <v>329072</v>
      </c>
      <c r="N20" s="39" t="s">
        <v>54</v>
      </c>
      <c r="O20" s="28" t="s">
        <v>55</v>
      </c>
      <c r="P20" s="28">
        <v>360</v>
      </c>
      <c r="Q20" s="28" t="s">
        <v>56</v>
      </c>
      <c r="R20" s="28" t="s">
        <v>35</v>
      </c>
      <c r="S20" s="28" t="s">
        <v>45</v>
      </c>
      <c r="T20" s="29"/>
    </row>
    <row r="21" spans="1:20" ht="15" customHeight="1" x14ac:dyDescent="0.25">
      <c r="A21" s="38" t="s">
        <v>24</v>
      </c>
      <c r="B21" s="17" t="s">
        <v>50</v>
      </c>
      <c r="C21" s="25" t="s">
        <v>558</v>
      </c>
      <c r="D21" s="39">
        <v>42780</v>
      </c>
      <c r="E21" s="39" t="s">
        <v>677</v>
      </c>
      <c r="F21" s="32">
        <v>548.63</v>
      </c>
      <c r="G21" s="17" t="s">
        <v>28</v>
      </c>
      <c r="H21" s="17">
        <v>5951</v>
      </c>
      <c r="I21" s="39" t="s">
        <v>560</v>
      </c>
      <c r="J21" s="17">
        <v>8738958</v>
      </c>
      <c r="K21" s="17" t="s">
        <v>30</v>
      </c>
      <c r="L21" s="39">
        <v>40345</v>
      </c>
      <c r="M21" s="26">
        <v>332236</v>
      </c>
      <c r="N21" s="39" t="s">
        <v>54</v>
      </c>
      <c r="O21" s="28" t="s">
        <v>55</v>
      </c>
      <c r="P21" s="28">
        <v>360</v>
      </c>
      <c r="Q21" s="28" t="s">
        <v>56</v>
      </c>
      <c r="R21" s="28" t="s">
        <v>35</v>
      </c>
      <c r="S21" s="28" t="s">
        <v>45</v>
      </c>
      <c r="T21" s="29"/>
    </row>
    <row r="22" spans="1:20" ht="15" customHeight="1" x14ac:dyDescent="0.25">
      <c r="A22" s="38" t="s">
        <v>24</v>
      </c>
      <c r="B22" s="17" t="s">
        <v>50</v>
      </c>
      <c r="C22" s="25" t="s">
        <v>57</v>
      </c>
      <c r="D22" s="39">
        <v>42780</v>
      </c>
      <c r="E22" s="39" t="s">
        <v>682</v>
      </c>
      <c r="F22" s="32">
        <v>1390.22</v>
      </c>
      <c r="G22" s="17" t="s">
        <v>28</v>
      </c>
      <c r="H22" s="17">
        <v>5951</v>
      </c>
      <c r="I22" s="39" t="s">
        <v>41</v>
      </c>
      <c r="J22" s="17">
        <v>4000297</v>
      </c>
      <c r="K22" s="17" t="s">
        <v>30</v>
      </c>
      <c r="L22" s="39">
        <v>40353</v>
      </c>
      <c r="M22" s="26">
        <v>490288275</v>
      </c>
      <c r="N22" s="39" t="s">
        <v>54</v>
      </c>
      <c r="O22" s="28" t="s">
        <v>55</v>
      </c>
      <c r="P22" s="28">
        <v>932</v>
      </c>
      <c r="Q22" s="28" t="s">
        <v>56</v>
      </c>
      <c r="R22" s="28" t="s">
        <v>35</v>
      </c>
      <c r="S22" s="28" t="s">
        <v>45</v>
      </c>
      <c r="T22" s="29"/>
    </row>
    <row r="23" spans="1:20" ht="15" customHeight="1" x14ac:dyDescent="0.25">
      <c r="A23" s="38" t="s">
        <v>24</v>
      </c>
      <c r="B23" s="17" t="s">
        <v>50</v>
      </c>
      <c r="C23" s="25" t="s">
        <v>57</v>
      </c>
      <c r="D23" s="39">
        <v>42780</v>
      </c>
      <c r="E23" s="39" t="s">
        <v>683</v>
      </c>
      <c r="F23" s="32">
        <v>1390.22</v>
      </c>
      <c r="G23" s="17" t="s">
        <v>28</v>
      </c>
      <c r="H23" s="17">
        <v>5951</v>
      </c>
      <c r="I23" s="39" t="s">
        <v>41</v>
      </c>
      <c r="J23" s="17">
        <v>4000297</v>
      </c>
      <c r="K23" s="17" t="s">
        <v>30</v>
      </c>
      <c r="L23" s="39">
        <v>40311</v>
      </c>
      <c r="M23" s="26">
        <v>490288325</v>
      </c>
      <c r="N23" s="39" t="s">
        <v>54</v>
      </c>
      <c r="O23" s="28" t="s">
        <v>55</v>
      </c>
      <c r="P23" s="28">
        <v>932</v>
      </c>
      <c r="Q23" s="28" t="s">
        <v>56</v>
      </c>
      <c r="R23" s="28" t="s">
        <v>35</v>
      </c>
      <c r="S23" s="28" t="s">
        <v>45</v>
      </c>
      <c r="T23" s="29"/>
    </row>
    <row r="24" spans="1:20" ht="15" customHeight="1" x14ac:dyDescent="0.25">
      <c r="A24" s="38" t="s">
        <v>24</v>
      </c>
      <c r="B24" s="17" t="s">
        <v>50</v>
      </c>
      <c r="C24" s="25" t="s">
        <v>685</v>
      </c>
      <c r="D24" s="39">
        <v>42786</v>
      </c>
      <c r="E24" s="39" t="s">
        <v>686</v>
      </c>
      <c r="F24" s="32">
        <v>230298.12</v>
      </c>
      <c r="G24" s="17" t="s">
        <v>28</v>
      </c>
      <c r="H24" s="17">
        <v>5951</v>
      </c>
      <c r="I24" s="39" t="s">
        <v>687</v>
      </c>
      <c r="J24" s="17">
        <v>8733296</v>
      </c>
      <c r="K24" s="17" t="s">
        <v>30</v>
      </c>
      <c r="L24" s="39">
        <v>40347</v>
      </c>
      <c r="M24" s="26">
        <v>41102253</v>
      </c>
      <c r="N24" s="39" t="s">
        <v>54</v>
      </c>
      <c r="O24" s="28" t="s">
        <v>55</v>
      </c>
      <c r="P24" s="28">
        <v>7130</v>
      </c>
      <c r="Q24" s="28" t="s">
        <v>56</v>
      </c>
      <c r="R24" s="28" t="s">
        <v>35</v>
      </c>
      <c r="S24" s="28" t="s">
        <v>35</v>
      </c>
      <c r="T24" s="29"/>
    </row>
    <row r="25" spans="1:20" ht="15" customHeight="1" x14ac:dyDescent="0.25">
      <c r="A25" s="38" t="s">
        <v>24</v>
      </c>
      <c r="B25" s="17" t="s">
        <v>50</v>
      </c>
      <c r="C25" s="25" t="s">
        <v>558</v>
      </c>
      <c r="D25" s="39">
        <v>42787</v>
      </c>
      <c r="E25" s="39" t="s">
        <v>688</v>
      </c>
      <c r="F25" s="32">
        <v>548.63</v>
      </c>
      <c r="G25" s="17" t="s">
        <v>28</v>
      </c>
      <c r="H25" s="17">
        <v>5951</v>
      </c>
      <c r="I25" s="39" t="s">
        <v>560</v>
      </c>
      <c r="J25" s="17">
        <v>8733296</v>
      </c>
      <c r="K25" s="17" t="s">
        <v>30</v>
      </c>
      <c r="L25" s="39">
        <v>40326</v>
      </c>
      <c r="M25" s="26">
        <v>332701</v>
      </c>
      <c r="N25" s="39" t="s">
        <v>54</v>
      </c>
      <c r="O25" s="28" t="s">
        <v>55</v>
      </c>
      <c r="P25" s="28">
        <v>360</v>
      </c>
      <c r="Q25" s="28" t="s">
        <v>56</v>
      </c>
      <c r="R25" s="28" t="s">
        <v>35</v>
      </c>
      <c r="S25" s="28" t="s">
        <v>45</v>
      </c>
      <c r="T25" s="29"/>
    </row>
    <row r="26" spans="1:20" ht="15" customHeight="1" x14ac:dyDescent="0.25">
      <c r="A26" s="38" t="s">
        <v>24</v>
      </c>
      <c r="B26" s="17" t="s">
        <v>50</v>
      </c>
      <c r="C26" s="25" t="s">
        <v>59</v>
      </c>
      <c r="D26" s="39">
        <v>42790</v>
      </c>
      <c r="E26" s="39" t="s">
        <v>692</v>
      </c>
      <c r="F26" s="32">
        <v>2220</v>
      </c>
      <c r="G26" s="17" t="s">
        <v>28</v>
      </c>
      <c r="H26" s="17">
        <v>5951</v>
      </c>
      <c r="I26" s="39" t="s">
        <v>693</v>
      </c>
      <c r="J26" s="17">
        <v>8726346</v>
      </c>
      <c r="K26" s="17" t="s">
        <v>30</v>
      </c>
      <c r="L26" s="39">
        <v>40326</v>
      </c>
      <c r="M26" s="26" t="s">
        <v>694</v>
      </c>
      <c r="N26" s="39" t="s">
        <v>54</v>
      </c>
      <c r="O26" s="28" t="s">
        <v>695</v>
      </c>
      <c r="P26" s="28">
        <v>910</v>
      </c>
      <c r="Q26" s="28" t="s">
        <v>56</v>
      </c>
      <c r="R26" s="28" t="s">
        <v>35</v>
      </c>
      <c r="S26" s="28" t="s">
        <v>35</v>
      </c>
      <c r="T26" s="29"/>
    </row>
    <row r="27" spans="1:20" ht="15" customHeight="1" x14ac:dyDescent="0.25">
      <c r="A27" s="38" t="s">
        <v>24</v>
      </c>
      <c r="B27" s="17" t="s">
        <v>50</v>
      </c>
      <c r="C27" s="25" t="s">
        <v>143</v>
      </c>
      <c r="D27" s="39">
        <v>42793</v>
      </c>
      <c r="E27" s="39" t="s">
        <v>707</v>
      </c>
      <c r="F27" s="32">
        <v>711.5</v>
      </c>
      <c r="G27" s="17" t="s">
        <v>28</v>
      </c>
      <c r="H27" s="17">
        <v>5951</v>
      </c>
      <c r="I27" s="39" t="s">
        <v>412</v>
      </c>
      <c r="J27" s="17">
        <v>8711528</v>
      </c>
      <c r="K27" s="17" t="s">
        <v>30</v>
      </c>
      <c r="L27" s="39">
        <v>40315</v>
      </c>
      <c r="M27" s="26" t="s">
        <v>708</v>
      </c>
      <c r="N27" s="39" t="s">
        <v>54</v>
      </c>
      <c r="O27" s="28" t="s">
        <v>55</v>
      </c>
      <c r="P27" s="28">
        <v>3901</v>
      </c>
      <c r="Q27" s="28" t="s">
        <v>56</v>
      </c>
      <c r="R27" s="28" t="s">
        <v>35</v>
      </c>
      <c r="S27" s="28" t="s">
        <v>35</v>
      </c>
      <c r="T27" s="29"/>
    </row>
    <row r="28" spans="1:20" ht="15" customHeight="1" x14ac:dyDescent="0.25">
      <c r="A28" s="38" t="s">
        <v>24</v>
      </c>
      <c r="B28" s="17" t="s">
        <v>50</v>
      </c>
      <c r="C28" s="25" t="s">
        <v>153</v>
      </c>
      <c r="D28" s="39">
        <v>42794</v>
      </c>
      <c r="E28" s="39" t="s">
        <v>709</v>
      </c>
      <c r="F28" s="32">
        <v>500</v>
      </c>
      <c r="G28" s="17" t="s">
        <v>28</v>
      </c>
      <c r="H28" s="17">
        <v>5951</v>
      </c>
      <c r="I28" s="39" t="s">
        <v>156</v>
      </c>
      <c r="J28" s="17">
        <v>8742757</v>
      </c>
      <c r="K28" s="17" t="s">
        <v>30</v>
      </c>
      <c r="L28" s="39">
        <v>40305</v>
      </c>
      <c r="M28" s="26">
        <v>91571761</v>
      </c>
      <c r="N28" s="39" t="s">
        <v>54</v>
      </c>
      <c r="O28" s="28" t="s">
        <v>55</v>
      </c>
      <c r="P28" s="28">
        <v>3400</v>
      </c>
      <c r="Q28" s="28" t="s">
        <v>56</v>
      </c>
      <c r="R28" s="28" t="s">
        <v>35</v>
      </c>
      <c r="S28" s="28" t="s">
        <v>35</v>
      </c>
      <c r="T28" s="29"/>
    </row>
    <row r="29" spans="1:20" ht="15" customHeight="1" x14ac:dyDescent="0.25">
      <c r="A29" s="38" t="s">
        <v>24</v>
      </c>
      <c r="B29" s="17" t="s">
        <v>50</v>
      </c>
      <c r="C29" s="25" t="s">
        <v>558</v>
      </c>
      <c r="D29" s="39">
        <v>42794</v>
      </c>
      <c r="E29" s="39" t="s">
        <v>710</v>
      </c>
      <c r="F29" s="32">
        <v>548.63</v>
      </c>
      <c r="G29" s="17" t="s">
        <v>28</v>
      </c>
      <c r="H29" s="17">
        <v>5951</v>
      </c>
      <c r="I29" s="39" t="s">
        <v>560</v>
      </c>
      <c r="J29" s="17">
        <v>8400752</v>
      </c>
      <c r="K29" s="17" t="s">
        <v>30</v>
      </c>
      <c r="L29" s="39">
        <v>40295</v>
      </c>
      <c r="M29" s="26">
        <v>333185</v>
      </c>
      <c r="N29" s="39" t="s">
        <v>54</v>
      </c>
      <c r="O29" s="28" t="s">
        <v>55</v>
      </c>
      <c r="P29" s="28">
        <v>360</v>
      </c>
      <c r="Q29" s="28" t="s">
        <v>56</v>
      </c>
      <c r="R29" s="28" t="s">
        <v>35</v>
      </c>
      <c r="S29" s="28" t="s">
        <v>45</v>
      </c>
      <c r="T29" s="29"/>
    </row>
    <row r="30" spans="1:20" ht="15" customHeight="1" x14ac:dyDescent="0.25">
      <c r="A30" s="38" t="s">
        <v>24</v>
      </c>
      <c r="B30" s="17" t="s">
        <v>50</v>
      </c>
      <c r="C30" s="25" t="s">
        <v>296</v>
      </c>
      <c r="D30" s="39">
        <v>42794</v>
      </c>
      <c r="E30" s="39" t="s">
        <v>711</v>
      </c>
      <c r="F30" s="32">
        <v>1050</v>
      </c>
      <c r="G30" s="17" t="s">
        <v>28</v>
      </c>
      <c r="H30" s="17">
        <v>5951</v>
      </c>
      <c r="I30" s="39" t="s">
        <v>712</v>
      </c>
      <c r="J30" s="17">
        <v>8400752</v>
      </c>
      <c r="K30" s="17" t="s">
        <v>30</v>
      </c>
      <c r="L30" s="39">
        <v>40336</v>
      </c>
      <c r="M30" s="26">
        <v>20115</v>
      </c>
      <c r="N30" s="39" t="s">
        <v>54</v>
      </c>
      <c r="O30" s="28" t="s">
        <v>142</v>
      </c>
      <c r="P30" s="28">
        <v>3704</v>
      </c>
      <c r="Q30" s="28" t="s">
        <v>56</v>
      </c>
      <c r="R30" s="28" t="s">
        <v>35</v>
      </c>
      <c r="S30" s="28" t="s">
        <v>35</v>
      </c>
      <c r="T30" s="29"/>
    </row>
    <row r="31" spans="1:20" ht="15" customHeight="1" x14ac:dyDescent="0.25">
      <c r="A31" s="38" t="s">
        <v>24</v>
      </c>
      <c r="B31" s="17" t="s">
        <v>46</v>
      </c>
      <c r="C31" s="25" t="s">
        <v>39</v>
      </c>
      <c r="D31" s="39">
        <v>42780</v>
      </c>
      <c r="E31" s="39" t="s">
        <v>679</v>
      </c>
      <c r="F31" s="32">
        <v>541.20000000000005</v>
      </c>
      <c r="G31" s="17" t="s">
        <v>28</v>
      </c>
      <c r="H31" s="17">
        <v>5951</v>
      </c>
      <c r="I31" s="39" t="s">
        <v>48</v>
      </c>
      <c r="J31" s="17">
        <v>8729348</v>
      </c>
      <c r="K31" s="17" t="s">
        <v>30</v>
      </c>
      <c r="L31" s="39">
        <v>40359</v>
      </c>
      <c r="M31" s="26">
        <v>1001261880</v>
      </c>
      <c r="N31" s="39" t="s">
        <v>42</v>
      </c>
      <c r="O31" s="28" t="s">
        <v>49</v>
      </c>
      <c r="P31" s="28">
        <v>0</v>
      </c>
      <c r="Q31" s="28" t="s">
        <v>44</v>
      </c>
      <c r="R31" s="28" t="s">
        <v>45</v>
      </c>
      <c r="S31" s="28" t="s">
        <v>45</v>
      </c>
      <c r="T31" s="29"/>
    </row>
    <row r="32" spans="1:20" ht="15" customHeight="1" x14ac:dyDescent="0.25">
      <c r="A32" s="38" t="s">
        <v>24</v>
      </c>
      <c r="B32" s="17" t="s">
        <v>453</v>
      </c>
      <c r="C32" s="25" t="s">
        <v>39</v>
      </c>
      <c r="D32" s="39">
        <v>42793</v>
      </c>
      <c r="E32" s="39" t="s">
        <v>700</v>
      </c>
      <c r="F32" s="32">
        <v>4640.97</v>
      </c>
      <c r="G32" s="17" t="s">
        <v>28</v>
      </c>
      <c r="H32" s="17">
        <v>5951</v>
      </c>
      <c r="I32" s="39" t="s">
        <v>377</v>
      </c>
      <c r="J32" s="17">
        <v>8720482</v>
      </c>
      <c r="K32" s="17" t="s">
        <v>30</v>
      </c>
      <c r="L32" s="39">
        <v>40345</v>
      </c>
      <c r="M32" s="26" t="s">
        <v>701</v>
      </c>
      <c r="N32" s="39" t="s">
        <v>42</v>
      </c>
      <c r="O32" s="28" t="s">
        <v>456</v>
      </c>
      <c r="P32" s="28">
        <v>0</v>
      </c>
      <c r="Q32" s="28" t="s">
        <v>44</v>
      </c>
      <c r="R32" s="28" t="s">
        <v>45</v>
      </c>
      <c r="S32" s="28" t="s">
        <v>45</v>
      </c>
      <c r="T32" s="29"/>
    </row>
    <row r="33" spans="1:20" ht="15" customHeight="1" x14ac:dyDescent="0.25">
      <c r="A33" s="38" t="s">
        <v>24</v>
      </c>
      <c r="B33" s="17" t="s">
        <v>157</v>
      </c>
      <c r="C33" s="25" t="s">
        <v>143</v>
      </c>
      <c r="D33" s="39">
        <v>42780</v>
      </c>
      <c r="E33" s="39" t="s">
        <v>680</v>
      </c>
      <c r="F33" s="32">
        <v>2706</v>
      </c>
      <c r="G33" s="17" t="s">
        <v>28</v>
      </c>
      <c r="H33" s="17">
        <v>5951</v>
      </c>
      <c r="I33" s="39" t="s">
        <v>48</v>
      </c>
      <c r="J33" s="17">
        <v>4000297</v>
      </c>
      <c r="K33" s="17" t="s">
        <v>30</v>
      </c>
      <c r="L33" s="39">
        <v>40330</v>
      </c>
      <c r="M33" s="26">
        <v>1001261880</v>
      </c>
      <c r="N33" s="39" t="s">
        <v>54</v>
      </c>
      <c r="O33" s="28" t="s">
        <v>681</v>
      </c>
      <c r="P33" s="28">
        <v>3450</v>
      </c>
      <c r="Q33" s="28" t="s">
        <v>163</v>
      </c>
      <c r="R33" s="28" t="s">
        <v>35</v>
      </c>
      <c r="S33" s="28" t="s">
        <v>35</v>
      </c>
      <c r="T33" s="29"/>
    </row>
    <row r="34" spans="1:20" ht="15" customHeight="1" x14ac:dyDescent="0.25">
      <c r="A34" s="38" t="s">
        <v>24</v>
      </c>
      <c r="B34" s="17" t="s">
        <v>157</v>
      </c>
      <c r="C34" s="25" t="s">
        <v>153</v>
      </c>
      <c r="D34" s="39">
        <v>42788</v>
      </c>
      <c r="E34" s="39" t="s">
        <v>690</v>
      </c>
      <c r="F34" s="32">
        <v>1663.32</v>
      </c>
      <c r="G34" s="17" t="s">
        <v>28</v>
      </c>
      <c r="H34" s="17">
        <v>5951</v>
      </c>
      <c r="I34" s="39" t="s">
        <v>160</v>
      </c>
      <c r="J34" s="17">
        <v>8726346</v>
      </c>
      <c r="K34" s="17" t="s">
        <v>30</v>
      </c>
      <c r="L34" s="39">
        <v>40345</v>
      </c>
      <c r="M34" s="26" t="s">
        <v>691</v>
      </c>
      <c r="N34" s="39" t="s">
        <v>54</v>
      </c>
      <c r="O34" s="28" t="s">
        <v>162</v>
      </c>
      <c r="P34" s="28">
        <v>3420</v>
      </c>
      <c r="Q34" s="28" t="s">
        <v>163</v>
      </c>
      <c r="R34" s="28" t="s">
        <v>35</v>
      </c>
      <c r="S34" s="28" t="s">
        <v>35</v>
      </c>
      <c r="T34" s="29"/>
    </row>
    <row r="35" spans="1:20" ht="15" customHeight="1" x14ac:dyDescent="0.25">
      <c r="A35" s="38" t="s">
        <v>24</v>
      </c>
      <c r="B35" s="17" t="s">
        <v>65</v>
      </c>
      <c r="C35" s="25" t="s">
        <v>120</v>
      </c>
      <c r="D35" s="39">
        <v>42767</v>
      </c>
      <c r="E35" s="39" t="s">
        <v>658</v>
      </c>
      <c r="F35" s="32">
        <v>3812.5</v>
      </c>
      <c r="G35" s="17" t="s">
        <v>28</v>
      </c>
      <c r="H35" s="17">
        <v>5951</v>
      </c>
      <c r="I35" s="39" t="s">
        <v>317</v>
      </c>
      <c r="J35" s="17">
        <v>8723116</v>
      </c>
      <c r="K35" s="17" t="s">
        <v>30</v>
      </c>
      <c r="L35" s="39">
        <v>40295</v>
      </c>
      <c r="M35" s="26">
        <v>67</v>
      </c>
      <c r="N35" s="39" t="s">
        <v>54</v>
      </c>
      <c r="O35" s="28" t="s">
        <v>123</v>
      </c>
      <c r="P35" s="28">
        <v>1601</v>
      </c>
      <c r="Q35" s="28" t="s">
        <v>70</v>
      </c>
      <c r="R35" s="28" t="s">
        <v>35</v>
      </c>
      <c r="S35" s="28" t="s">
        <v>35</v>
      </c>
      <c r="T35" s="29"/>
    </row>
    <row r="36" spans="1:20" ht="15" customHeight="1" x14ac:dyDescent="0.25">
      <c r="A36" s="38" t="s">
        <v>24</v>
      </c>
      <c r="B36" s="17" t="s">
        <v>65</v>
      </c>
      <c r="C36" s="25" t="s">
        <v>120</v>
      </c>
      <c r="D36" s="39">
        <v>42769</v>
      </c>
      <c r="E36" s="39" t="s">
        <v>659</v>
      </c>
      <c r="F36" s="32">
        <v>520</v>
      </c>
      <c r="G36" s="17" t="s">
        <v>28</v>
      </c>
      <c r="H36" s="17">
        <v>5951</v>
      </c>
      <c r="I36" s="39" t="s">
        <v>317</v>
      </c>
      <c r="J36" s="17">
        <v>8743611</v>
      </c>
      <c r="K36" s="17" t="s">
        <v>30</v>
      </c>
      <c r="L36" s="39">
        <v>40282</v>
      </c>
      <c r="M36" s="26">
        <v>64</v>
      </c>
      <c r="N36" s="39" t="s">
        <v>54</v>
      </c>
      <c r="O36" s="28" t="s">
        <v>123</v>
      </c>
      <c r="P36" s="28">
        <v>1601</v>
      </c>
      <c r="Q36" s="28" t="s">
        <v>70</v>
      </c>
      <c r="R36" s="28" t="s">
        <v>35</v>
      </c>
      <c r="S36" s="28" t="s">
        <v>35</v>
      </c>
      <c r="T36" s="29"/>
    </row>
    <row r="37" spans="1:20" ht="15" customHeight="1" x14ac:dyDescent="0.25">
      <c r="A37" s="38" t="s">
        <v>24</v>
      </c>
      <c r="B37" s="17" t="s">
        <v>65</v>
      </c>
      <c r="C37" s="25" t="s">
        <v>120</v>
      </c>
      <c r="D37" s="39">
        <v>42780</v>
      </c>
      <c r="E37" s="39" t="s">
        <v>675</v>
      </c>
      <c r="F37" s="32">
        <v>583</v>
      </c>
      <c r="G37" s="17" t="s">
        <v>28</v>
      </c>
      <c r="H37" s="17">
        <v>5951</v>
      </c>
      <c r="I37" s="39" t="s">
        <v>676</v>
      </c>
      <c r="J37" s="17">
        <v>8732281</v>
      </c>
      <c r="K37" s="17" t="s">
        <v>30</v>
      </c>
      <c r="L37" s="39">
        <v>40336</v>
      </c>
      <c r="M37" s="26">
        <v>81567</v>
      </c>
      <c r="N37" s="39" t="s">
        <v>54</v>
      </c>
      <c r="O37" s="28" t="s">
        <v>74</v>
      </c>
      <c r="P37" s="28">
        <v>1601</v>
      </c>
      <c r="Q37" s="28" t="s">
        <v>70</v>
      </c>
      <c r="R37" s="28" t="s">
        <v>35</v>
      </c>
      <c r="S37" s="28" t="s">
        <v>35</v>
      </c>
      <c r="T37" s="29"/>
    </row>
    <row r="38" spans="1:20" ht="15" customHeight="1" x14ac:dyDescent="0.25">
      <c r="A38" s="38" t="s">
        <v>24</v>
      </c>
      <c r="B38" s="17" t="s">
        <v>65</v>
      </c>
      <c r="C38" s="25" t="s">
        <v>66</v>
      </c>
      <c r="D38" s="39">
        <v>42782</v>
      </c>
      <c r="E38" s="39" t="s">
        <v>684</v>
      </c>
      <c r="F38" s="32">
        <v>1151.43</v>
      </c>
      <c r="G38" s="17" t="s">
        <v>28</v>
      </c>
      <c r="H38" s="17">
        <v>5951</v>
      </c>
      <c r="I38" s="39" t="s">
        <v>76</v>
      </c>
      <c r="J38" s="17">
        <v>8726346</v>
      </c>
      <c r="K38" s="17" t="s">
        <v>30</v>
      </c>
      <c r="L38" s="39">
        <v>40345</v>
      </c>
      <c r="M38" s="26">
        <v>104666446</v>
      </c>
      <c r="N38" s="39" t="s">
        <v>54</v>
      </c>
      <c r="O38" s="28" t="s">
        <v>77</v>
      </c>
      <c r="P38" s="28">
        <v>1420</v>
      </c>
      <c r="Q38" s="28" t="s">
        <v>70</v>
      </c>
      <c r="R38" s="28" t="s">
        <v>35</v>
      </c>
      <c r="S38" s="28" t="s">
        <v>35</v>
      </c>
      <c r="T38" s="29"/>
    </row>
    <row r="39" spans="1:20" ht="15" customHeight="1" x14ac:dyDescent="0.25">
      <c r="A39" s="38" t="s">
        <v>24</v>
      </c>
      <c r="B39" s="17" t="s">
        <v>65</v>
      </c>
      <c r="C39" s="25" t="s">
        <v>120</v>
      </c>
      <c r="D39" s="39">
        <v>42793</v>
      </c>
      <c r="E39" s="39" t="s">
        <v>698</v>
      </c>
      <c r="F39" s="32">
        <v>1478</v>
      </c>
      <c r="G39" s="17" t="s">
        <v>28</v>
      </c>
      <c r="H39" s="17">
        <v>5951</v>
      </c>
      <c r="I39" s="39" t="s">
        <v>699</v>
      </c>
      <c r="J39" s="17">
        <v>8723116</v>
      </c>
      <c r="K39" s="17" t="s">
        <v>30</v>
      </c>
      <c r="L39" s="39">
        <v>40345</v>
      </c>
      <c r="M39" s="26">
        <v>81119</v>
      </c>
      <c r="N39" s="39" t="s">
        <v>54</v>
      </c>
      <c r="O39" s="28" t="s">
        <v>123</v>
      </c>
      <c r="P39" s="28">
        <v>1601</v>
      </c>
      <c r="Q39" s="28" t="s">
        <v>70</v>
      </c>
      <c r="R39" s="28" t="s">
        <v>35</v>
      </c>
      <c r="S39" s="28" t="s">
        <v>35</v>
      </c>
      <c r="T39" s="29"/>
    </row>
    <row r="40" spans="1:20" ht="15" customHeight="1" x14ac:dyDescent="0.25">
      <c r="A40" s="38" t="s">
        <v>24</v>
      </c>
      <c r="B40" s="17" t="s">
        <v>375</v>
      </c>
      <c r="C40" s="25" t="s">
        <v>26</v>
      </c>
      <c r="D40" s="39">
        <v>42793</v>
      </c>
      <c r="E40" s="39" t="s">
        <v>702</v>
      </c>
      <c r="F40" s="32">
        <v>23204.87</v>
      </c>
      <c r="G40" s="17" t="s">
        <v>28</v>
      </c>
      <c r="H40" s="17">
        <v>5951</v>
      </c>
      <c r="I40" s="39" t="s">
        <v>377</v>
      </c>
      <c r="J40" s="17">
        <v>8734981</v>
      </c>
      <c r="K40" s="17" t="s">
        <v>30</v>
      </c>
      <c r="L40" s="39">
        <v>40315</v>
      </c>
      <c r="M40" s="26" t="s">
        <v>701</v>
      </c>
      <c r="N40" s="39" t="s">
        <v>32</v>
      </c>
      <c r="O40" s="28" t="s">
        <v>703</v>
      </c>
      <c r="P40" s="28">
        <v>2900</v>
      </c>
      <c r="Q40" s="28" t="s">
        <v>70</v>
      </c>
      <c r="R40" s="28" t="s">
        <v>35</v>
      </c>
      <c r="S40" s="28" t="s">
        <v>35</v>
      </c>
      <c r="T40" s="29"/>
    </row>
    <row r="41" spans="1:20" ht="15" customHeight="1" x14ac:dyDescent="0.25">
      <c r="A41" s="38" t="s">
        <v>24</v>
      </c>
      <c r="B41" s="17" t="s">
        <v>65</v>
      </c>
      <c r="C41" s="25" t="s">
        <v>153</v>
      </c>
      <c r="D41" s="39">
        <v>42793</v>
      </c>
      <c r="E41" s="39" t="s">
        <v>704</v>
      </c>
      <c r="F41" s="32">
        <v>1336</v>
      </c>
      <c r="G41" s="17" t="s">
        <v>28</v>
      </c>
      <c r="H41" s="17">
        <v>5951</v>
      </c>
      <c r="I41" s="39" t="s">
        <v>186</v>
      </c>
      <c r="J41" s="17">
        <v>2000002</v>
      </c>
      <c r="K41" s="17" t="s">
        <v>30</v>
      </c>
      <c r="L41" s="39">
        <v>40295</v>
      </c>
      <c r="M41" s="26">
        <v>22252</v>
      </c>
      <c r="N41" s="39" t="s">
        <v>54</v>
      </c>
      <c r="O41" s="28" t="s">
        <v>188</v>
      </c>
      <c r="P41" s="28">
        <v>3424</v>
      </c>
      <c r="Q41" s="28" t="s">
        <v>70</v>
      </c>
      <c r="R41" s="28" t="s">
        <v>35</v>
      </c>
      <c r="S41" s="28" t="s">
        <v>35</v>
      </c>
      <c r="T41" s="29"/>
    </row>
    <row r="42" spans="1:20" ht="15" customHeight="1" x14ac:dyDescent="0.25">
      <c r="A42" s="38"/>
      <c r="B42" s="17"/>
      <c r="C42" s="25"/>
      <c r="D42" s="39"/>
      <c r="E42" s="39"/>
      <c r="F42" s="32"/>
      <c r="G42" s="17"/>
      <c r="H42" s="17"/>
      <c r="I42" s="39"/>
      <c r="J42" s="17"/>
      <c r="K42" s="17"/>
      <c r="L42" s="39"/>
      <c r="M42" s="26"/>
      <c r="N42" s="39"/>
      <c r="O42" s="28"/>
      <c r="P42" s="28"/>
      <c r="Q42" s="28"/>
      <c r="R42" s="28"/>
      <c r="S42" s="28"/>
      <c r="T42" s="29"/>
    </row>
    <row r="43" spans="1:20" ht="15" customHeight="1" x14ac:dyDescent="0.25">
      <c r="A43" s="38"/>
      <c r="B43" s="17"/>
      <c r="C43" s="25"/>
      <c r="D43" s="39"/>
      <c r="E43" s="39"/>
      <c r="F43" s="32"/>
      <c r="G43" s="17"/>
      <c r="H43" s="17"/>
      <c r="I43" s="39"/>
      <c r="J43" s="17"/>
      <c r="K43" s="17"/>
      <c r="L43" s="39"/>
      <c r="M43" s="26"/>
      <c r="N43" s="39"/>
      <c r="O43" s="28"/>
      <c r="P43" s="28"/>
      <c r="Q43" s="28"/>
      <c r="R43" s="28"/>
      <c r="S43" s="28"/>
      <c r="T43" s="29"/>
    </row>
    <row r="44" spans="1:20" ht="15" customHeight="1" x14ac:dyDescent="0.25">
      <c r="A44" s="38"/>
      <c r="B44" s="17"/>
      <c r="C44" s="25"/>
      <c r="D44" s="39"/>
      <c r="E44" s="39"/>
      <c r="F44" s="32"/>
      <c r="G44" s="17"/>
      <c r="H44" s="17"/>
      <c r="I44" s="39"/>
      <c r="J44" s="17"/>
      <c r="K44" s="17"/>
      <c r="L44" s="39"/>
      <c r="M44" s="26"/>
      <c r="N44" s="39"/>
      <c r="O44" s="28"/>
      <c r="P44" s="28"/>
      <c r="Q44" s="28"/>
      <c r="R44" s="28"/>
      <c r="S44" s="28"/>
      <c r="T44" s="29"/>
    </row>
    <row r="45" spans="1:20" ht="15" customHeight="1" x14ac:dyDescent="0.25">
      <c r="A45" s="38"/>
      <c r="B45" s="17"/>
      <c r="C45" s="25"/>
      <c r="D45" s="39"/>
      <c r="E45" s="39"/>
      <c r="F45" s="32"/>
      <c r="G45" s="17"/>
      <c r="H45" s="17"/>
      <c r="I45" s="39"/>
      <c r="J45" s="17"/>
      <c r="K45" s="17"/>
      <c r="L45" s="39"/>
      <c r="M45" s="26"/>
      <c r="N45" s="39"/>
      <c r="O45" s="28"/>
      <c r="P45" s="28"/>
      <c r="Q45" s="28"/>
      <c r="R45" s="28"/>
      <c r="S45" s="28"/>
      <c r="T45" s="29"/>
    </row>
    <row r="46" spans="1:20" ht="15" customHeight="1" x14ac:dyDescent="0.25">
      <c r="A46" s="38"/>
      <c r="B46" s="17"/>
      <c r="C46" s="25"/>
      <c r="D46" s="39"/>
      <c r="E46" s="39"/>
      <c r="F46" s="32"/>
      <c r="G46" s="17"/>
      <c r="H46" s="17"/>
      <c r="I46" s="39"/>
      <c r="J46" s="17"/>
      <c r="K46" s="17"/>
      <c r="L46" s="39"/>
      <c r="M46" s="26"/>
      <c r="N46" s="39"/>
      <c r="O46" s="28"/>
      <c r="P46" s="28"/>
      <c r="Q46" s="28"/>
      <c r="R46" s="28"/>
      <c r="S46" s="28"/>
      <c r="T46" s="29"/>
    </row>
    <row r="47" spans="1:20" ht="15" customHeight="1" x14ac:dyDescent="0.25">
      <c r="A47" s="38"/>
      <c r="B47" s="17"/>
      <c r="C47" s="25"/>
      <c r="D47" s="39"/>
      <c r="E47" s="39"/>
      <c r="F47" s="32"/>
      <c r="G47" s="17"/>
      <c r="H47" s="17"/>
      <c r="I47" s="39"/>
      <c r="J47" s="17"/>
      <c r="K47" s="17"/>
      <c r="L47" s="39"/>
      <c r="M47" s="26"/>
      <c r="N47" s="39"/>
      <c r="O47" s="28"/>
      <c r="P47" s="28"/>
      <c r="Q47" s="28"/>
      <c r="R47" s="28"/>
      <c r="S47" s="28"/>
      <c r="T47" s="29"/>
    </row>
    <row r="48" spans="1:20" ht="15" customHeight="1" x14ac:dyDescent="0.25">
      <c r="A48" s="46"/>
      <c r="C48" s="41"/>
      <c r="D48" s="47"/>
      <c r="E48" s="47"/>
      <c r="F48" s="45"/>
      <c r="I48" s="47"/>
      <c r="L48" s="47"/>
      <c r="M48" s="42"/>
      <c r="N48" s="47"/>
      <c r="O48" s="43"/>
      <c r="P48" s="43"/>
      <c r="Q48" s="43"/>
      <c r="R48" s="43"/>
      <c r="S48" s="43"/>
      <c r="T48" s="44"/>
    </row>
    <row r="49" spans="1:20" ht="15" customHeight="1" x14ac:dyDescent="0.25">
      <c r="A49" s="46"/>
      <c r="C49" s="41"/>
      <c r="D49" s="47"/>
      <c r="E49" s="47"/>
      <c r="F49" s="45"/>
      <c r="I49" s="47"/>
      <c r="L49" s="47"/>
      <c r="M49" s="42"/>
      <c r="N49" s="47"/>
      <c r="O49" s="43"/>
      <c r="P49" s="43"/>
      <c r="Q49" s="43"/>
      <c r="R49" s="43"/>
      <c r="S49" s="43"/>
      <c r="T49" s="44"/>
    </row>
    <row r="50" spans="1:20" ht="15" customHeight="1" x14ac:dyDescent="0.25">
      <c r="A50" s="46"/>
      <c r="C50" s="41"/>
      <c r="D50" s="47"/>
      <c r="E50" s="47"/>
      <c r="F50" s="45"/>
      <c r="I50" s="47"/>
      <c r="L50" s="47"/>
      <c r="M50" s="42"/>
      <c r="N50" s="47"/>
      <c r="O50" s="43"/>
      <c r="P50" s="43"/>
      <c r="Q50" s="43"/>
      <c r="R50" s="43"/>
      <c r="S50" s="43"/>
      <c r="T50" s="44"/>
    </row>
    <row r="51" spans="1:20" ht="15" customHeight="1" x14ac:dyDescent="0.25">
      <c r="A51" s="46"/>
      <c r="C51" s="41"/>
      <c r="D51" s="47"/>
      <c r="E51" s="47"/>
      <c r="F51" s="45"/>
      <c r="I51" s="47"/>
      <c r="L51" s="47"/>
      <c r="M51" s="42"/>
      <c r="N51" s="47"/>
      <c r="O51" s="43"/>
      <c r="P51" s="43"/>
      <c r="Q51" s="43"/>
      <c r="R51" s="43"/>
      <c r="S51" s="43"/>
      <c r="T51" s="44"/>
    </row>
    <row r="52" spans="1:20" ht="15" customHeight="1" x14ac:dyDescent="0.25">
      <c r="A52" s="46"/>
      <c r="C52" s="41"/>
      <c r="D52" s="47"/>
      <c r="E52" s="47"/>
      <c r="F52" s="45"/>
      <c r="I52" s="47"/>
      <c r="L52" s="47"/>
      <c r="M52" s="42"/>
      <c r="N52" s="47"/>
      <c r="O52" s="43"/>
      <c r="P52" s="43"/>
      <c r="Q52" s="43"/>
      <c r="R52" s="43"/>
      <c r="S52" s="43"/>
      <c r="T52" s="44"/>
    </row>
    <row r="53" spans="1:20" ht="15" customHeight="1" x14ac:dyDescent="0.25">
      <c r="A53" s="46"/>
      <c r="C53" s="41"/>
      <c r="D53" s="47"/>
      <c r="E53" s="47"/>
      <c r="F53" s="45"/>
      <c r="I53" s="47"/>
      <c r="L53" s="47"/>
      <c r="M53" s="42"/>
      <c r="N53" s="47"/>
      <c r="O53" s="43"/>
      <c r="P53" s="43"/>
      <c r="Q53" s="43"/>
      <c r="R53" s="43"/>
      <c r="S53" s="43"/>
      <c r="T53" s="44"/>
    </row>
    <row r="54" spans="1:20" ht="15" customHeight="1" x14ac:dyDescent="0.25">
      <c r="A54" s="46"/>
      <c r="C54" s="41"/>
      <c r="D54" s="47"/>
      <c r="E54" s="47"/>
      <c r="F54" s="45"/>
      <c r="I54" s="47"/>
      <c r="L54" s="47"/>
      <c r="M54" s="42"/>
      <c r="N54" s="47"/>
      <c r="O54" s="43"/>
      <c r="P54" s="43"/>
      <c r="Q54" s="43"/>
      <c r="R54" s="43"/>
      <c r="S54" s="43"/>
      <c r="T54" s="44"/>
    </row>
    <row r="55" spans="1:20" ht="15" customHeight="1" x14ac:dyDescent="0.25">
      <c r="A55" s="46"/>
      <c r="C55" s="41"/>
      <c r="D55" s="47"/>
      <c r="E55" s="47"/>
      <c r="F55" s="45"/>
      <c r="I55" s="47"/>
      <c r="L55" s="47"/>
      <c r="M55" s="42"/>
      <c r="N55" s="47"/>
      <c r="O55" s="43"/>
      <c r="P55" s="43"/>
      <c r="Q55" s="43"/>
      <c r="R55" s="43"/>
      <c r="S55" s="43"/>
      <c r="T55" s="44"/>
    </row>
    <row r="56" spans="1:20" ht="15" customHeight="1" x14ac:dyDescent="0.25">
      <c r="A56" s="46"/>
      <c r="C56" s="41"/>
      <c r="D56" s="47"/>
      <c r="E56" s="47"/>
      <c r="F56" s="45"/>
      <c r="I56" s="47"/>
      <c r="L56" s="47"/>
      <c r="M56" s="42"/>
      <c r="N56" s="47"/>
      <c r="O56" s="43"/>
      <c r="P56" s="43"/>
      <c r="Q56" s="43"/>
      <c r="R56" s="43"/>
      <c r="S56" s="43"/>
      <c r="T56" s="44"/>
    </row>
    <row r="57" spans="1:20" ht="15" customHeight="1" x14ac:dyDescent="0.25">
      <c r="A57" s="46"/>
      <c r="C57" s="41"/>
      <c r="D57" s="47"/>
      <c r="E57" s="47"/>
      <c r="F57" s="45"/>
      <c r="I57" s="47"/>
      <c r="L57" s="47"/>
      <c r="M57" s="42"/>
      <c r="N57" s="47"/>
      <c r="O57" s="43"/>
      <c r="P57" s="43"/>
      <c r="Q57" s="43"/>
      <c r="R57" s="43"/>
      <c r="S57" s="43"/>
      <c r="T57" s="44"/>
    </row>
    <row r="58" spans="1:20" ht="15" customHeight="1" x14ac:dyDescent="0.25">
      <c r="A58" s="46"/>
      <c r="C58" s="41"/>
      <c r="D58" s="47"/>
      <c r="E58" s="47"/>
      <c r="F58" s="45"/>
      <c r="I58" s="47"/>
      <c r="L58" s="47"/>
      <c r="M58" s="42"/>
      <c r="N58" s="47"/>
      <c r="O58" s="43"/>
      <c r="P58" s="43"/>
      <c r="Q58" s="43"/>
      <c r="R58" s="43"/>
      <c r="S58" s="43"/>
      <c r="T58" s="44"/>
    </row>
    <row r="59" spans="1:20" ht="15" customHeight="1" x14ac:dyDescent="0.25">
      <c r="A59" s="46"/>
      <c r="C59" s="41"/>
      <c r="D59" s="47"/>
      <c r="E59" s="47"/>
      <c r="F59" s="45"/>
      <c r="I59" s="47"/>
      <c r="L59" s="47"/>
      <c r="M59" s="42"/>
      <c r="N59" s="47"/>
      <c r="O59" s="43"/>
      <c r="P59" s="43"/>
      <c r="Q59" s="43"/>
      <c r="R59" s="43"/>
      <c r="S59" s="43"/>
      <c r="T59" s="44"/>
    </row>
    <row r="60" spans="1:20" ht="15" customHeight="1" x14ac:dyDescent="0.25">
      <c r="A60" s="46"/>
      <c r="C60" s="41"/>
      <c r="D60" s="47"/>
      <c r="E60" s="47"/>
      <c r="F60" s="45"/>
      <c r="I60" s="47"/>
      <c r="L60" s="47"/>
      <c r="M60" s="42"/>
      <c r="N60" s="47"/>
      <c r="O60" s="43"/>
      <c r="P60" s="43"/>
      <c r="Q60" s="43"/>
      <c r="R60" s="43"/>
      <c r="S60" s="43"/>
      <c r="T60" s="44"/>
    </row>
    <row r="61" spans="1:20" ht="15" customHeight="1" x14ac:dyDescent="0.25">
      <c r="A61" s="46"/>
      <c r="C61" s="41"/>
      <c r="D61" s="47"/>
      <c r="E61" s="47"/>
      <c r="F61" s="45"/>
      <c r="I61" s="47"/>
      <c r="L61" s="47"/>
      <c r="M61" s="42"/>
      <c r="N61" s="47"/>
      <c r="O61" s="43"/>
      <c r="P61" s="43"/>
      <c r="Q61" s="43"/>
      <c r="R61" s="43"/>
      <c r="S61" s="43"/>
      <c r="T61" s="44"/>
    </row>
    <row r="62" spans="1:20" ht="15" customHeight="1" x14ac:dyDescent="0.25">
      <c r="A62" s="46"/>
      <c r="C62" s="41"/>
      <c r="D62" s="47"/>
      <c r="E62" s="47"/>
      <c r="F62" s="45"/>
      <c r="I62" s="47"/>
      <c r="L62" s="47"/>
      <c r="M62" s="42"/>
      <c r="N62" s="47"/>
      <c r="O62" s="43"/>
      <c r="P62" s="43"/>
      <c r="Q62" s="43"/>
      <c r="R62" s="43"/>
      <c r="S62" s="43"/>
      <c r="T62" s="44"/>
    </row>
    <row r="63" spans="1:20" ht="15" customHeight="1" x14ac:dyDescent="0.25">
      <c r="A63" s="46"/>
      <c r="C63" s="41"/>
      <c r="D63" s="47"/>
      <c r="E63" s="47"/>
      <c r="F63" s="45"/>
      <c r="I63" s="47"/>
      <c r="L63" s="47"/>
      <c r="M63" s="42"/>
      <c r="N63" s="47"/>
      <c r="O63" s="43"/>
      <c r="P63" s="43"/>
      <c r="Q63" s="43"/>
      <c r="R63" s="43"/>
      <c r="S63" s="43"/>
      <c r="T63" s="44"/>
    </row>
  </sheetData>
  <sortState ref="A6:T59">
    <sortCondition ref="Q6:Q59"/>
  </sortState>
  <conditionalFormatting sqref="R6">
    <cfRule type="cellIs" dxfId="19" priority="3" operator="equal">
      <formula>"""Y"""</formula>
    </cfRule>
  </conditionalFormatting>
  <conditionalFormatting sqref="R6:S45">
    <cfRule type="cellIs" dxfId="18" priority="2" operator="equal">
      <formula>"Y"</formula>
    </cfRule>
  </conditionalFormatting>
  <conditionalFormatting sqref="R46:S63">
    <cfRule type="cellIs" dxfId="17" priority="1" operator="equal">
      <formula>"Y"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opLeftCell="A4" zoomScale="80" zoomScaleNormal="80" workbookViewId="0">
      <selection activeCell="F57" sqref="F57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8.5546875" customWidth="1"/>
    <col min="7" max="8" width="0" hidden="1" customWidth="1"/>
    <col min="9" max="9" width="29.6640625" customWidth="1"/>
    <col min="10" max="12" width="0" hidden="1" customWidth="1"/>
    <col min="13" max="13" width="13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715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">
        <v>148</v>
      </c>
      <c r="C6" s="4" t="s">
        <v>132</v>
      </c>
      <c r="D6" s="15">
        <v>42797</v>
      </c>
      <c r="E6" s="15" t="s">
        <v>716</v>
      </c>
      <c r="F6" s="16">
        <v>1114808.2</v>
      </c>
      <c r="G6" s="2" t="s">
        <v>28</v>
      </c>
      <c r="H6" s="2">
        <v>5951</v>
      </c>
      <c r="I6" s="15" t="s">
        <v>72</v>
      </c>
      <c r="J6" s="2">
        <v>8400752</v>
      </c>
      <c r="K6" s="2" t="s">
        <v>30</v>
      </c>
      <c r="L6" s="15">
        <v>40345</v>
      </c>
      <c r="M6" s="18" t="s">
        <v>717</v>
      </c>
      <c r="N6" s="15" t="s">
        <v>54</v>
      </c>
      <c r="O6" s="6" t="s">
        <v>269</v>
      </c>
      <c r="P6" s="6">
        <v>4400</v>
      </c>
      <c r="Q6" s="6" t="s">
        <v>519</v>
      </c>
      <c r="R6" s="6" t="s">
        <v>35</v>
      </c>
      <c r="S6" s="6" t="s">
        <v>35</v>
      </c>
      <c r="T6" s="7"/>
    </row>
    <row r="7" spans="1:20" x14ac:dyDescent="0.2">
      <c r="A7" s="14" t="s">
        <v>24</v>
      </c>
      <c r="B7" s="2" t="s">
        <v>148</v>
      </c>
      <c r="C7" s="4" t="s">
        <v>132</v>
      </c>
      <c r="D7" s="15">
        <v>42808</v>
      </c>
      <c r="E7" s="15" t="s">
        <v>728</v>
      </c>
      <c r="F7" s="16">
        <v>1243176.3400000001</v>
      </c>
      <c r="G7" s="2" t="s">
        <v>28</v>
      </c>
      <c r="H7" s="2">
        <v>5951</v>
      </c>
      <c r="I7" s="15" t="s">
        <v>214</v>
      </c>
      <c r="J7" s="2">
        <v>8743385</v>
      </c>
      <c r="K7" s="2" t="s">
        <v>30</v>
      </c>
      <c r="L7" s="15">
        <v>40282</v>
      </c>
      <c r="M7" s="18">
        <v>138</v>
      </c>
      <c r="N7" s="15" t="s">
        <v>54</v>
      </c>
      <c r="O7" s="6" t="s">
        <v>215</v>
      </c>
      <c r="P7" s="6">
        <v>4400</v>
      </c>
      <c r="Q7" s="6" t="s">
        <v>519</v>
      </c>
      <c r="R7" s="6" t="s">
        <v>35</v>
      </c>
      <c r="S7" s="6" t="s">
        <v>35</v>
      </c>
      <c r="T7" s="7"/>
    </row>
    <row r="8" spans="1:20" x14ac:dyDescent="0.2">
      <c r="A8" s="14" t="s">
        <v>24</v>
      </c>
      <c r="B8" s="2" t="s">
        <v>148</v>
      </c>
      <c r="C8" s="4" t="s">
        <v>132</v>
      </c>
      <c r="D8" s="15">
        <v>42824</v>
      </c>
      <c r="E8" s="15" t="s">
        <v>747</v>
      </c>
      <c r="F8" s="16">
        <v>1322690.83</v>
      </c>
      <c r="G8" s="2" t="s">
        <v>28</v>
      </c>
      <c r="H8" s="2">
        <v>5951</v>
      </c>
      <c r="I8" s="15" t="s">
        <v>539</v>
      </c>
      <c r="J8" s="2">
        <v>8726346</v>
      </c>
      <c r="K8" s="2" t="s">
        <v>30</v>
      </c>
      <c r="L8" s="15">
        <v>40326</v>
      </c>
      <c r="M8" s="18" t="s">
        <v>748</v>
      </c>
      <c r="N8" s="15" t="s">
        <v>54</v>
      </c>
      <c r="O8" s="6" t="s">
        <v>269</v>
      </c>
      <c r="P8" s="6">
        <v>4400</v>
      </c>
      <c r="Q8" s="6" t="s">
        <v>519</v>
      </c>
      <c r="R8" s="6" t="s">
        <v>35</v>
      </c>
      <c r="S8" s="6" t="s">
        <v>35</v>
      </c>
      <c r="T8" s="7"/>
    </row>
    <row r="9" spans="1:20" x14ac:dyDescent="0.2">
      <c r="A9" s="14" t="s">
        <v>24</v>
      </c>
      <c r="B9" s="2" t="s">
        <v>148</v>
      </c>
      <c r="C9" s="4" t="s">
        <v>132</v>
      </c>
      <c r="D9" s="15">
        <v>42821</v>
      </c>
      <c r="E9" s="15" t="s">
        <v>755</v>
      </c>
      <c r="F9" s="16">
        <v>773736.24</v>
      </c>
      <c r="G9" s="2" t="s">
        <v>28</v>
      </c>
      <c r="H9" s="2">
        <v>5951</v>
      </c>
      <c r="I9" s="15" t="s">
        <v>72</v>
      </c>
      <c r="J9" s="2">
        <v>8726346</v>
      </c>
      <c r="K9" s="2" t="s">
        <v>30</v>
      </c>
      <c r="L9" s="15">
        <v>40345</v>
      </c>
      <c r="M9" s="18" t="s">
        <v>756</v>
      </c>
      <c r="N9" s="15" t="s">
        <v>54</v>
      </c>
      <c r="O9" s="6" t="s">
        <v>278</v>
      </c>
      <c r="P9" s="6">
        <v>4400</v>
      </c>
      <c r="Q9" s="6" t="s">
        <v>519</v>
      </c>
      <c r="R9" s="6" t="s">
        <v>35</v>
      </c>
      <c r="S9" s="6" t="s">
        <v>35</v>
      </c>
      <c r="T9" s="7"/>
    </row>
    <row r="10" spans="1:20" x14ac:dyDescent="0.2">
      <c r="A10" s="14" t="s">
        <v>24</v>
      </c>
      <c r="B10" s="2" t="s">
        <v>148</v>
      </c>
      <c r="C10" s="4" t="s">
        <v>132</v>
      </c>
      <c r="D10" s="15">
        <v>42797</v>
      </c>
      <c r="E10" s="15" t="s">
        <v>757</v>
      </c>
      <c r="F10" s="16">
        <v>16994.96</v>
      </c>
      <c r="G10" s="2" t="s">
        <v>28</v>
      </c>
      <c r="H10" s="2">
        <v>5951</v>
      </c>
      <c r="I10" s="15" t="s">
        <v>214</v>
      </c>
      <c r="J10" s="2">
        <v>8723116</v>
      </c>
      <c r="K10" s="2" t="s">
        <v>30</v>
      </c>
      <c r="L10" s="15">
        <v>40295</v>
      </c>
      <c r="M10" s="18">
        <v>134</v>
      </c>
      <c r="N10" s="15" t="s">
        <v>54</v>
      </c>
      <c r="O10" s="6" t="s">
        <v>219</v>
      </c>
      <c r="P10" s="6">
        <v>4400</v>
      </c>
      <c r="Q10" s="6" t="s">
        <v>519</v>
      </c>
      <c r="R10" s="6" t="s">
        <v>35</v>
      </c>
      <c r="S10" s="6" t="s">
        <v>35</v>
      </c>
      <c r="T10" s="7"/>
    </row>
    <row r="11" spans="1:20" x14ac:dyDescent="0.2">
      <c r="A11" s="14" t="s">
        <v>24</v>
      </c>
      <c r="B11" s="2" t="s">
        <v>148</v>
      </c>
      <c r="C11" s="4" t="s">
        <v>132</v>
      </c>
      <c r="D11" s="15">
        <v>42797</v>
      </c>
      <c r="E11" s="15" t="s">
        <v>758</v>
      </c>
      <c r="F11" s="16">
        <v>70659.56</v>
      </c>
      <c r="G11" s="2" t="s">
        <v>28</v>
      </c>
      <c r="H11" s="2">
        <v>5951</v>
      </c>
      <c r="I11" s="15" t="s">
        <v>214</v>
      </c>
      <c r="J11" s="2">
        <v>8743611</v>
      </c>
      <c r="K11" s="2" t="s">
        <v>30</v>
      </c>
      <c r="L11" s="15">
        <v>40282</v>
      </c>
      <c r="M11" s="18">
        <v>137</v>
      </c>
      <c r="N11" s="15" t="s">
        <v>54</v>
      </c>
      <c r="O11" s="6" t="s">
        <v>219</v>
      </c>
      <c r="P11" s="6">
        <v>4400</v>
      </c>
      <c r="Q11" s="6" t="s">
        <v>519</v>
      </c>
      <c r="R11" s="6" t="s">
        <v>35</v>
      </c>
      <c r="S11" s="6" t="s">
        <v>35</v>
      </c>
      <c r="T11" s="7"/>
    </row>
    <row r="12" spans="1:20" x14ac:dyDescent="0.2">
      <c r="A12" s="14" t="s">
        <v>24</v>
      </c>
      <c r="B12" s="2" t="s">
        <v>148</v>
      </c>
      <c r="C12" s="4" t="s">
        <v>132</v>
      </c>
      <c r="D12" s="15">
        <v>42824</v>
      </c>
      <c r="E12" s="15" t="s">
        <v>761</v>
      </c>
      <c r="F12" s="16">
        <v>1452691.35</v>
      </c>
      <c r="G12" s="2" t="s">
        <v>28</v>
      </c>
      <c r="H12" s="2">
        <v>5951</v>
      </c>
      <c r="I12" s="15" t="s">
        <v>589</v>
      </c>
      <c r="J12" s="2">
        <v>8723116</v>
      </c>
      <c r="K12" s="2" t="s">
        <v>30</v>
      </c>
      <c r="L12" s="15">
        <v>40345</v>
      </c>
      <c r="M12" s="18">
        <v>30620563</v>
      </c>
      <c r="N12" s="15" t="s">
        <v>54</v>
      </c>
      <c r="O12" s="6" t="s">
        <v>269</v>
      </c>
      <c r="P12" s="6">
        <v>4400</v>
      </c>
      <c r="Q12" s="6" t="s">
        <v>519</v>
      </c>
      <c r="R12" s="6" t="s">
        <v>35</v>
      </c>
      <c r="S12" s="6" t="s">
        <v>35</v>
      </c>
      <c r="T12" s="7"/>
    </row>
    <row r="13" spans="1:20" x14ac:dyDescent="0.2">
      <c r="A13" s="14" t="s">
        <v>24</v>
      </c>
      <c r="B13" s="2" t="s">
        <v>50</v>
      </c>
      <c r="C13" s="4" t="s">
        <v>558</v>
      </c>
      <c r="D13" s="15">
        <v>42801</v>
      </c>
      <c r="E13" s="15" t="s">
        <v>721</v>
      </c>
      <c r="F13" s="16">
        <v>548.63</v>
      </c>
      <c r="G13" s="2" t="s">
        <v>28</v>
      </c>
      <c r="H13" s="2">
        <v>5951</v>
      </c>
      <c r="I13" s="15" t="s">
        <v>560</v>
      </c>
      <c r="J13" s="2">
        <v>8720482</v>
      </c>
      <c r="K13" s="2" t="s">
        <v>30</v>
      </c>
      <c r="L13" s="15">
        <v>40358</v>
      </c>
      <c r="M13" s="18">
        <v>333666</v>
      </c>
      <c r="N13" s="15" t="s">
        <v>54</v>
      </c>
      <c r="O13" s="6" t="s">
        <v>55</v>
      </c>
      <c r="P13" s="6">
        <v>360</v>
      </c>
      <c r="Q13" s="6" t="s">
        <v>56</v>
      </c>
      <c r="R13" s="6" t="s">
        <v>35</v>
      </c>
      <c r="S13" s="6" t="s">
        <v>45</v>
      </c>
      <c r="T13" s="7"/>
    </row>
    <row r="14" spans="1:20" x14ac:dyDescent="0.2">
      <c r="A14" s="14" t="s">
        <v>24</v>
      </c>
      <c r="B14" s="2" t="s">
        <v>148</v>
      </c>
      <c r="C14" s="4" t="s">
        <v>143</v>
      </c>
      <c r="D14" s="15">
        <v>42808</v>
      </c>
      <c r="E14" s="15" t="s">
        <v>726</v>
      </c>
      <c r="F14" s="16">
        <v>1900</v>
      </c>
      <c r="G14" s="2" t="s">
        <v>28</v>
      </c>
      <c r="H14" s="2">
        <v>5951</v>
      </c>
      <c r="I14" s="15" t="s">
        <v>724</v>
      </c>
      <c r="J14" s="2">
        <v>8745170</v>
      </c>
      <c r="K14" s="2" t="s">
        <v>30</v>
      </c>
      <c r="L14" s="15">
        <v>40304</v>
      </c>
      <c r="M14" s="18">
        <v>10008794</v>
      </c>
      <c r="N14" s="15" t="s">
        <v>54</v>
      </c>
      <c r="O14" s="6" t="s">
        <v>282</v>
      </c>
      <c r="P14" s="6">
        <v>3910</v>
      </c>
      <c r="Q14" s="6" t="s">
        <v>56</v>
      </c>
      <c r="R14" s="6" t="s">
        <v>35</v>
      </c>
      <c r="S14" s="6" t="s">
        <v>35</v>
      </c>
      <c r="T14" s="7"/>
    </row>
    <row r="15" spans="1:20" x14ac:dyDescent="0.2">
      <c r="A15" s="14" t="s">
        <v>24</v>
      </c>
      <c r="B15" s="2" t="s">
        <v>50</v>
      </c>
      <c r="C15" s="4" t="s">
        <v>558</v>
      </c>
      <c r="D15" s="15">
        <v>42808</v>
      </c>
      <c r="E15" s="15" t="s">
        <v>727</v>
      </c>
      <c r="F15" s="16">
        <v>548.63</v>
      </c>
      <c r="G15" s="2" t="s">
        <v>28</v>
      </c>
      <c r="H15" s="2">
        <v>5951</v>
      </c>
      <c r="I15" s="15" t="s">
        <v>560</v>
      </c>
      <c r="J15" s="2">
        <v>8742450</v>
      </c>
      <c r="K15" s="2" t="s">
        <v>30</v>
      </c>
      <c r="L15" s="15">
        <v>40282</v>
      </c>
      <c r="M15" s="18">
        <v>334117</v>
      </c>
      <c r="N15" s="15" t="s">
        <v>54</v>
      </c>
      <c r="O15" s="6" t="s">
        <v>55</v>
      </c>
      <c r="P15" s="6">
        <v>360</v>
      </c>
      <c r="Q15" s="6" t="s">
        <v>56</v>
      </c>
      <c r="R15" s="6" t="s">
        <v>35</v>
      </c>
      <c r="S15" s="6" t="s">
        <v>45</v>
      </c>
      <c r="T15" s="7"/>
    </row>
    <row r="16" spans="1:20" x14ac:dyDescent="0.2">
      <c r="A16" s="14" t="s">
        <v>24</v>
      </c>
      <c r="B16" s="2" t="s">
        <v>223</v>
      </c>
      <c r="C16" s="4" t="s">
        <v>132</v>
      </c>
      <c r="D16" s="15">
        <v>42821</v>
      </c>
      <c r="E16" s="15" t="s">
        <v>729</v>
      </c>
      <c r="F16" s="16">
        <v>802.78</v>
      </c>
      <c r="G16" s="2" t="s">
        <v>28</v>
      </c>
      <c r="H16" s="2">
        <v>5951</v>
      </c>
      <c r="I16" s="15" t="s">
        <v>272</v>
      </c>
      <c r="J16" s="2">
        <v>8733296</v>
      </c>
      <c r="K16" s="2" t="s">
        <v>30</v>
      </c>
      <c r="L16" s="15">
        <v>40336</v>
      </c>
      <c r="M16" s="18" t="s">
        <v>730</v>
      </c>
      <c r="N16" s="15" t="s">
        <v>54</v>
      </c>
      <c r="O16" s="6" t="s">
        <v>274</v>
      </c>
      <c r="P16" s="6">
        <v>4402</v>
      </c>
      <c r="Q16" s="6" t="s">
        <v>56</v>
      </c>
      <c r="R16" s="6" t="s">
        <v>35</v>
      </c>
      <c r="S16" s="6" t="s">
        <v>35</v>
      </c>
      <c r="T16" s="7"/>
    </row>
    <row r="17" spans="1:20" x14ac:dyDescent="0.2">
      <c r="A17" s="14" t="s">
        <v>24</v>
      </c>
      <c r="B17" s="2" t="s">
        <v>50</v>
      </c>
      <c r="C17" s="4" t="s">
        <v>296</v>
      </c>
      <c r="D17" s="15">
        <v>42803</v>
      </c>
      <c r="E17" s="15" t="s">
        <v>735</v>
      </c>
      <c r="F17" s="16">
        <v>857</v>
      </c>
      <c r="G17" s="2" t="s">
        <v>28</v>
      </c>
      <c r="H17" s="2">
        <v>5951</v>
      </c>
      <c r="I17" s="15" t="s">
        <v>736</v>
      </c>
      <c r="J17" s="2">
        <v>8743386</v>
      </c>
      <c r="K17" s="2" t="s">
        <v>30</v>
      </c>
      <c r="L17" s="15">
        <v>40305</v>
      </c>
      <c r="M17" s="18">
        <v>1001510</v>
      </c>
      <c r="N17" s="15" t="s">
        <v>54</v>
      </c>
      <c r="O17" s="6" t="s">
        <v>55</v>
      </c>
      <c r="P17" s="6">
        <v>3704</v>
      </c>
      <c r="Q17" s="6" t="s">
        <v>56</v>
      </c>
      <c r="R17" s="6" t="s">
        <v>35</v>
      </c>
      <c r="S17" s="6" t="s">
        <v>35</v>
      </c>
      <c r="T17" s="7"/>
    </row>
    <row r="18" spans="1:20" x14ac:dyDescent="0.2">
      <c r="A18" s="14" t="s">
        <v>24</v>
      </c>
      <c r="B18" s="2" t="s">
        <v>223</v>
      </c>
      <c r="C18" s="4" t="s">
        <v>132</v>
      </c>
      <c r="D18" s="15">
        <v>42808</v>
      </c>
      <c r="E18" s="15" t="s">
        <v>737</v>
      </c>
      <c r="F18" s="16">
        <v>5895.67</v>
      </c>
      <c r="G18" s="2" t="s">
        <v>28</v>
      </c>
      <c r="H18" s="2">
        <v>5951</v>
      </c>
      <c r="I18" s="15" t="s">
        <v>87</v>
      </c>
      <c r="J18" s="2">
        <v>8738958</v>
      </c>
      <c r="K18" s="2" t="s">
        <v>30</v>
      </c>
      <c r="L18" s="15">
        <v>40345</v>
      </c>
      <c r="M18" s="18" t="s">
        <v>738</v>
      </c>
      <c r="N18" s="15" t="s">
        <v>54</v>
      </c>
      <c r="O18" s="6" t="s">
        <v>364</v>
      </c>
      <c r="P18" s="6">
        <v>4402</v>
      </c>
      <c r="Q18" s="6" t="s">
        <v>56</v>
      </c>
      <c r="R18" s="6" t="s">
        <v>35</v>
      </c>
      <c r="S18" s="6" t="s">
        <v>35</v>
      </c>
      <c r="T18" s="7"/>
    </row>
    <row r="19" spans="1:20" x14ac:dyDescent="0.2">
      <c r="A19" s="14" t="s">
        <v>24</v>
      </c>
      <c r="B19" s="2" t="s">
        <v>148</v>
      </c>
      <c r="C19" s="4" t="s">
        <v>296</v>
      </c>
      <c r="D19" s="15">
        <v>42815</v>
      </c>
      <c r="E19" s="15" t="s">
        <v>739</v>
      </c>
      <c r="F19" s="16">
        <v>3750</v>
      </c>
      <c r="G19" s="2" t="s">
        <v>28</v>
      </c>
      <c r="H19" s="2">
        <v>5951</v>
      </c>
      <c r="I19" s="15" t="s">
        <v>95</v>
      </c>
      <c r="J19" s="2">
        <v>4000297</v>
      </c>
      <c r="K19" s="2" t="s">
        <v>30</v>
      </c>
      <c r="L19" s="15">
        <v>40353</v>
      </c>
      <c r="M19" s="18">
        <v>1127608</v>
      </c>
      <c r="N19" s="15" t="s">
        <v>54</v>
      </c>
      <c r="O19" s="6" t="s">
        <v>282</v>
      </c>
      <c r="P19" s="6">
        <v>3703</v>
      </c>
      <c r="Q19" s="6" t="s">
        <v>56</v>
      </c>
      <c r="R19" s="6" t="s">
        <v>35</v>
      </c>
      <c r="S19" s="6" t="s">
        <v>35</v>
      </c>
      <c r="T19" s="7"/>
    </row>
    <row r="20" spans="1:20" x14ac:dyDescent="0.2">
      <c r="A20" s="14" t="s">
        <v>24</v>
      </c>
      <c r="B20" s="2" t="s">
        <v>50</v>
      </c>
      <c r="C20" s="4" t="s">
        <v>740</v>
      </c>
      <c r="D20" s="15">
        <v>42817</v>
      </c>
      <c r="E20" s="15" t="s">
        <v>741</v>
      </c>
      <c r="F20" s="16">
        <v>798</v>
      </c>
      <c r="G20" s="2" t="s">
        <v>28</v>
      </c>
      <c r="H20" s="2">
        <v>5951</v>
      </c>
      <c r="I20" s="15" t="s">
        <v>140</v>
      </c>
      <c r="J20" s="2">
        <v>4000297</v>
      </c>
      <c r="K20" s="2" t="s">
        <v>30</v>
      </c>
      <c r="L20" s="15">
        <v>40311</v>
      </c>
      <c r="M20" s="18" t="s">
        <v>742</v>
      </c>
      <c r="N20" s="15" t="s">
        <v>54</v>
      </c>
      <c r="O20" s="6" t="s">
        <v>55</v>
      </c>
      <c r="P20" s="6">
        <v>922</v>
      </c>
      <c r="Q20" s="6" t="s">
        <v>56</v>
      </c>
      <c r="R20" s="6" t="s">
        <v>35</v>
      </c>
      <c r="S20" s="6" t="s">
        <v>45</v>
      </c>
      <c r="T20" s="7"/>
    </row>
    <row r="21" spans="1:20" x14ac:dyDescent="0.2">
      <c r="A21" s="14" t="s">
        <v>24</v>
      </c>
      <c r="B21" s="2" t="s">
        <v>50</v>
      </c>
      <c r="C21" s="4" t="s">
        <v>558</v>
      </c>
      <c r="D21" s="15">
        <v>42815</v>
      </c>
      <c r="E21" s="15" t="s">
        <v>749</v>
      </c>
      <c r="F21" s="16">
        <v>1977.72</v>
      </c>
      <c r="G21" s="2" t="s">
        <v>28</v>
      </c>
      <c r="H21" s="2">
        <v>5951</v>
      </c>
      <c r="I21" s="15" t="s">
        <v>560</v>
      </c>
      <c r="J21" s="2">
        <v>8729348</v>
      </c>
      <c r="K21" s="2" t="s">
        <v>30</v>
      </c>
      <c r="L21" s="15">
        <v>40359</v>
      </c>
      <c r="M21" s="18">
        <v>334441</v>
      </c>
      <c r="N21" s="15" t="s">
        <v>54</v>
      </c>
      <c r="O21" s="6" t="s">
        <v>55</v>
      </c>
      <c r="P21" s="6">
        <v>360</v>
      </c>
      <c r="Q21" s="6" t="s">
        <v>56</v>
      </c>
      <c r="R21" s="6" t="s">
        <v>35</v>
      </c>
      <c r="S21" s="6" t="s">
        <v>45</v>
      </c>
      <c r="T21" s="7"/>
    </row>
    <row r="22" spans="1:20" x14ac:dyDescent="0.2">
      <c r="A22" s="14" t="s">
        <v>24</v>
      </c>
      <c r="B22" s="2" t="s">
        <v>50</v>
      </c>
      <c r="C22" s="4" t="s">
        <v>296</v>
      </c>
      <c r="D22" s="15">
        <v>42815</v>
      </c>
      <c r="E22" s="15" t="s">
        <v>752</v>
      </c>
      <c r="F22" s="16">
        <v>698</v>
      </c>
      <c r="G22" s="2" t="s">
        <v>28</v>
      </c>
      <c r="H22" s="2">
        <v>5951</v>
      </c>
      <c r="I22" s="15" t="s">
        <v>753</v>
      </c>
      <c r="J22" s="2">
        <v>4000297</v>
      </c>
      <c r="K22" s="2" t="s">
        <v>30</v>
      </c>
      <c r="L22" s="15">
        <v>40330</v>
      </c>
      <c r="M22" s="18" t="s">
        <v>754</v>
      </c>
      <c r="N22" s="15" t="s">
        <v>54</v>
      </c>
      <c r="O22" s="6" t="s">
        <v>464</v>
      </c>
      <c r="P22" s="6">
        <v>3704</v>
      </c>
      <c r="Q22" s="6" t="s">
        <v>56</v>
      </c>
      <c r="R22" s="6" t="s">
        <v>35</v>
      </c>
      <c r="S22" s="6" t="s">
        <v>35</v>
      </c>
      <c r="T22" s="7"/>
    </row>
    <row r="23" spans="1:20" x14ac:dyDescent="0.2">
      <c r="A23" s="14" t="s">
        <v>24</v>
      </c>
      <c r="B23" s="2" t="s">
        <v>223</v>
      </c>
      <c r="C23" s="4" t="s">
        <v>132</v>
      </c>
      <c r="D23" s="15">
        <v>42825</v>
      </c>
      <c r="E23" s="15" t="s">
        <v>762</v>
      </c>
      <c r="F23" s="16">
        <v>2617.83</v>
      </c>
      <c r="G23" s="2" t="s">
        <v>28</v>
      </c>
      <c r="H23" s="2">
        <v>5951</v>
      </c>
      <c r="I23" s="15" t="s">
        <v>95</v>
      </c>
      <c r="J23" s="2">
        <v>8734981</v>
      </c>
      <c r="K23" s="2" t="s">
        <v>30</v>
      </c>
      <c r="L23" s="15">
        <v>40315</v>
      </c>
      <c r="M23" s="18">
        <v>1129432</v>
      </c>
      <c r="N23" s="15" t="s">
        <v>54</v>
      </c>
      <c r="O23" s="6" t="s">
        <v>369</v>
      </c>
      <c r="P23" s="6">
        <v>4402</v>
      </c>
      <c r="Q23" s="6" t="s">
        <v>56</v>
      </c>
      <c r="R23" s="6" t="s">
        <v>35</v>
      </c>
      <c r="S23" s="6" t="s">
        <v>35</v>
      </c>
      <c r="T23" s="7"/>
    </row>
    <row r="24" spans="1:20" x14ac:dyDescent="0.2">
      <c r="A24" s="14" t="s">
        <v>24</v>
      </c>
      <c r="B24" s="2" t="s">
        <v>38</v>
      </c>
      <c r="C24" s="4" t="s">
        <v>39</v>
      </c>
      <c r="D24" s="15">
        <v>42808</v>
      </c>
      <c r="E24" s="15" t="s">
        <v>723</v>
      </c>
      <c r="F24" s="16">
        <v>380</v>
      </c>
      <c r="G24" s="2" t="s">
        <v>28</v>
      </c>
      <c r="H24" s="2">
        <v>5951</v>
      </c>
      <c r="I24" s="15" t="s">
        <v>724</v>
      </c>
      <c r="J24" s="2">
        <v>8743386</v>
      </c>
      <c r="K24" s="2" t="s">
        <v>30</v>
      </c>
      <c r="L24" s="15">
        <v>40358</v>
      </c>
      <c r="M24" s="18">
        <v>10008794</v>
      </c>
      <c r="N24" s="15" t="s">
        <v>42</v>
      </c>
      <c r="O24" s="6" t="s">
        <v>725</v>
      </c>
      <c r="P24" s="6">
        <v>0</v>
      </c>
      <c r="Q24" s="6" t="s">
        <v>44</v>
      </c>
      <c r="R24" s="6" t="s">
        <v>35</v>
      </c>
      <c r="S24" s="6" t="s">
        <v>45</v>
      </c>
      <c r="T24" s="7"/>
    </row>
    <row r="25" spans="1:20" x14ac:dyDescent="0.2">
      <c r="A25" s="14" t="s">
        <v>24</v>
      </c>
      <c r="B25" s="2" t="s">
        <v>330</v>
      </c>
      <c r="C25" s="4" t="s">
        <v>331</v>
      </c>
      <c r="D25" s="15">
        <v>42824</v>
      </c>
      <c r="E25" s="15" t="s">
        <v>731</v>
      </c>
      <c r="F25" s="16">
        <v>7125</v>
      </c>
      <c r="G25" s="2" t="s">
        <v>28</v>
      </c>
      <c r="H25" s="2">
        <v>5951</v>
      </c>
      <c r="I25" s="15" t="s">
        <v>333</v>
      </c>
      <c r="J25" s="2">
        <v>8714190</v>
      </c>
      <c r="K25" s="2" t="s">
        <v>30</v>
      </c>
      <c r="L25" s="15">
        <v>40282</v>
      </c>
      <c r="M25" s="18" t="s">
        <v>732</v>
      </c>
      <c r="N25" s="15" t="s">
        <v>54</v>
      </c>
      <c r="O25" s="6" t="s">
        <v>335</v>
      </c>
      <c r="P25" s="6">
        <v>7700</v>
      </c>
      <c r="Q25" s="6" t="s">
        <v>44</v>
      </c>
      <c r="R25" s="6" t="s">
        <v>35</v>
      </c>
      <c r="S25" s="6" t="s">
        <v>35</v>
      </c>
      <c r="T25" s="7"/>
    </row>
    <row r="26" spans="1:20" x14ac:dyDescent="0.2">
      <c r="A26" s="14" t="s">
        <v>24</v>
      </c>
      <c r="B26" s="2" t="s">
        <v>46</v>
      </c>
      <c r="C26" s="4" t="s">
        <v>39</v>
      </c>
      <c r="D26" s="15">
        <v>42797</v>
      </c>
      <c r="E26" s="15" t="s">
        <v>733</v>
      </c>
      <c r="F26" s="16">
        <v>325.3</v>
      </c>
      <c r="G26" s="2" t="s">
        <v>28</v>
      </c>
      <c r="H26" s="2">
        <v>5951</v>
      </c>
      <c r="I26" s="15" t="s">
        <v>719</v>
      </c>
      <c r="J26" s="2">
        <v>8400752</v>
      </c>
      <c r="K26" s="2" t="s">
        <v>30</v>
      </c>
      <c r="L26" s="15">
        <v>40345</v>
      </c>
      <c r="M26" s="18" t="s">
        <v>720</v>
      </c>
      <c r="N26" s="15" t="s">
        <v>42</v>
      </c>
      <c r="O26" s="6" t="s">
        <v>49</v>
      </c>
      <c r="P26" s="6">
        <v>0</v>
      </c>
      <c r="Q26" s="6" t="s">
        <v>44</v>
      </c>
      <c r="R26" s="6" t="s">
        <v>45</v>
      </c>
      <c r="S26" s="6" t="s">
        <v>45</v>
      </c>
      <c r="T26" s="7"/>
    </row>
    <row r="27" spans="1:20" x14ac:dyDescent="0.2">
      <c r="A27" s="14" t="s">
        <v>24</v>
      </c>
      <c r="B27" s="2" t="s">
        <v>453</v>
      </c>
      <c r="C27" s="4" t="s">
        <v>39</v>
      </c>
      <c r="D27" s="15">
        <v>42825</v>
      </c>
      <c r="E27" s="15" t="s">
        <v>750</v>
      </c>
      <c r="F27" s="16">
        <v>1444.58</v>
      </c>
      <c r="G27" s="2" t="s">
        <v>28</v>
      </c>
      <c r="H27" s="2">
        <v>5951</v>
      </c>
      <c r="I27" s="15" t="s">
        <v>68</v>
      </c>
      <c r="J27" s="2">
        <v>8720482</v>
      </c>
      <c r="K27" s="2" t="s">
        <v>30</v>
      </c>
      <c r="L27" s="15">
        <v>40345</v>
      </c>
      <c r="M27" s="18" t="s">
        <v>751</v>
      </c>
      <c r="N27" s="15" t="s">
        <v>42</v>
      </c>
      <c r="O27" s="6" t="s">
        <v>456</v>
      </c>
      <c r="P27" s="6">
        <v>0</v>
      </c>
      <c r="Q27" s="6" t="s">
        <v>44</v>
      </c>
      <c r="R27" s="6" t="s">
        <v>45</v>
      </c>
      <c r="S27" s="6" t="s">
        <v>45</v>
      </c>
      <c r="T27" s="7"/>
    </row>
    <row r="28" spans="1:20" x14ac:dyDescent="0.2">
      <c r="A28" s="14" t="s">
        <v>24</v>
      </c>
      <c r="B28" s="2" t="s">
        <v>176</v>
      </c>
      <c r="C28" s="4" t="s">
        <v>153</v>
      </c>
      <c r="D28" s="15">
        <v>42821</v>
      </c>
      <c r="E28" s="15" t="s">
        <v>743</v>
      </c>
      <c r="F28" s="16">
        <v>1600</v>
      </c>
      <c r="G28" s="2" t="s">
        <v>28</v>
      </c>
      <c r="H28" s="2">
        <v>5951</v>
      </c>
      <c r="I28" s="15" t="s">
        <v>744</v>
      </c>
      <c r="J28" s="2">
        <v>8733296</v>
      </c>
      <c r="K28" s="2" t="s">
        <v>30</v>
      </c>
      <c r="L28" s="15">
        <v>40347</v>
      </c>
      <c r="M28" s="18">
        <v>881</v>
      </c>
      <c r="N28" s="15" t="s">
        <v>54</v>
      </c>
      <c r="O28" s="6" t="s">
        <v>179</v>
      </c>
      <c r="P28" s="6">
        <v>3420</v>
      </c>
      <c r="Q28" s="6" t="s">
        <v>163</v>
      </c>
      <c r="R28" s="6" t="s">
        <v>35</v>
      </c>
      <c r="S28" s="6" t="s">
        <v>35</v>
      </c>
      <c r="T28" s="7"/>
    </row>
    <row r="29" spans="1:20" x14ac:dyDescent="0.2">
      <c r="A29" s="14" t="s">
        <v>24</v>
      </c>
      <c r="B29" s="2" t="s">
        <v>157</v>
      </c>
      <c r="C29" s="4" t="s">
        <v>153</v>
      </c>
      <c r="D29" s="15">
        <v>42821</v>
      </c>
      <c r="E29" s="15" t="s">
        <v>745</v>
      </c>
      <c r="F29" s="16">
        <v>831.66</v>
      </c>
      <c r="G29" s="2" t="s">
        <v>28</v>
      </c>
      <c r="H29" s="2">
        <v>5951</v>
      </c>
      <c r="I29" s="15" t="s">
        <v>160</v>
      </c>
      <c r="J29" s="2">
        <v>8733296</v>
      </c>
      <c r="K29" s="2" t="s">
        <v>30</v>
      </c>
      <c r="L29" s="15">
        <v>40326</v>
      </c>
      <c r="M29" s="18" t="s">
        <v>746</v>
      </c>
      <c r="N29" s="15" t="s">
        <v>54</v>
      </c>
      <c r="O29" s="6" t="s">
        <v>162</v>
      </c>
      <c r="P29" s="6">
        <v>3420</v>
      </c>
      <c r="Q29" s="6" t="s">
        <v>163</v>
      </c>
      <c r="R29" s="6" t="s">
        <v>35</v>
      </c>
      <c r="S29" s="6" t="s">
        <v>35</v>
      </c>
      <c r="T29" s="7"/>
    </row>
    <row r="30" spans="1:20" x14ac:dyDescent="0.2">
      <c r="A30" s="14" t="s">
        <v>24</v>
      </c>
      <c r="B30" s="2" t="s">
        <v>65</v>
      </c>
      <c r="C30" s="4" t="s">
        <v>138</v>
      </c>
      <c r="D30" s="15">
        <v>42797</v>
      </c>
      <c r="E30" s="15" t="s">
        <v>718</v>
      </c>
      <c r="F30" s="16">
        <v>500</v>
      </c>
      <c r="G30" s="2" t="s">
        <v>28</v>
      </c>
      <c r="H30" s="2">
        <v>5951</v>
      </c>
      <c r="I30" s="15" t="s">
        <v>719</v>
      </c>
      <c r="J30" s="2">
        <v>8720482</v>
      </c>
      <c r="K30" s="2" t="s">
        <v>30</v>
      </c>
      <c r="L30" s="15">
        <v>40358</v>
      </c>
      <c r="M30" s="18" t="s">
        <v>720</v>
      </c>
      <c r="N30" s="15" t="s">
        <v>54</v>
      </c>
      <c r="O30" s="6" t="s">
        <v>188</v>
      </c>
      <c r="P30" s="6">
        <v>2010</v>
      </c>
      <c r="Q30" s="6" t="s">
        <v>70</v>
      </c>
      <c r="R30" s="6" t="s">
        <v>35</v>
      </c>
      <c r="S30" s="6" t="s">
        <v>35</v>
      </c>
      <c r="T30" s="7"/>
    </row>
    <row r="31" spans="1:20" x14ac:dyDescent="0.2">
      <c r="A31" s="14" t="s">
        <v>24</v>
      </c>
      <c r="B31" s="2" t="s">
        <v>65</v>
      </c>
      <c r="C31" s="4" t="s">
        <v>120</v>
      </c>
      <c r="D31" s="15">
        <v>42803</v>
      </c>
      <c r="E31" s="15" t="s">
        <v>722</v>
      </c>
      <c r="F31" s="16">
        <v>2850</v>
      </c>
      <c r="G31" s="2" t="s">
        <v>28</v>
      </c>
      <c r="H31" s="2">
        <v>5951</v>
      </c>
      <c r="I31" s="15" t="s">
        <v>317</v>
      </c>
      <c r="J31" s="2">
        <v>8720482</v>
      </c>
      <c r="K31" s="2" t="s">
        <v>30</v>
      </c>
      <c r="L31" s="15">
        <v>40326</v>
      </c>
      <c r="M31" s="18">
        <v>71</v>
      </c>
      <c r="N31" s="15" t="s">
        <v>54</v>
      </c>
      <c r="O31" s="6" t="s">
        <v>74</v>
      </c>
      <c r="P31" s="6">
        <v>1601</v>
      </c>
      <c r="Q31" s="6" t="s">
        <v>70</v>
      </c>
      <c r="R31" s="6" t="s">
        <v>35</v>
      </c>
      <c r="S31" s="6" t="s">
        <v>35</v>
      </c>
      <c r="T31" s="7"/>
    </row>
    <row r="32" spans="1:20" x14ac:dyDescent="0.2">
      <c r="A32" s="14" t="s">
        <v>24</v>
      </c>
      <c r="B32" s="2" t="s">
        <v>65</v>
      </c>
      <c r="C32" s="4" t="s">
        <v>120</v>
      </c>
      <c r="D32" s="15">
        <v>42803</v>
      </c>
      <c r="E32" s="15" t="s">
        <v>734</v>
      </c>
      <c r="F32" s="16">
        <v>6750</v>
      </c>
      <c r="G32" s="2" t="s">
        <v>28</v>
      </c>
      <c r="H32" s="2">
        <v>5951</v>
      </c>
      <c r="I32" s="15" t="s">
        <v>317</v>
      </c>
      <c r="J32" s="2">
        <v>8743386</v>
      </c>
      <c r="K32" s="2" t="s">
        <v>30</v>
      </c>
      <c r="L32" s="15">
        <v>40315</v>
      </c>
      <c r="M32" s="18">
        <v>75</v>
      </c>
      <c r="N32" s="15" t="s">
        <v>54</v>
      </c>
      <c r="O32" s="6" t="s">
        <v>123</v>
      </c>
      <c r="P32" s="6">
        <v>1601</v>
      </c>
      <c r="Q32" s="6" t="s">
        <v>70</v>
      </c>
      <c r="R32" s="6" t="s">
        <v>35</v>
      </c>
      <c r="S32" s="6" t="s">
        <v>35</v>
      </c>
      <c r="T32" s="7"/>
    </row>
    <row r="33" spans="1:20" x14ac:dyDescent="0.2">
      <c r="A33" s="14" t="s">
        <v>24</v>
      </c>
      <c r="B33" s="2" t="s">
        <v>65</v>
      </c>
      <c r="C33" s="4" t="s">
        <v>120</v>
      </c>
      <c r="D33" s="15">
        <v>42808</v>
      </c>
      <c r="E33" s="15" t="s">
        <v>759</v>
      </c>
      <c r="F33" s="16">
        <v>3812.5</v>
      </c>
      <c r="G33" s="2" t="s">
        <v>28</v>
      </c>
      <c r="H33" s="2">
        <v>5951</v>
      </c>
      <c r="I33" s="15" t="s">
        <v>317</v>
      </c>
      <c r="J33" s="2">
        <v>8732281</v>
      </c>
      <c r="K33" s="2" t="s">
        <v>30</v>
      </c>
      <c r="L33" s="15">
        <v>40336</v>
      </c>
      <c r="M33" s="18">
        <v>69</v>
      </c>
      <c r="N33" s="15" t="s">
        <v>54</v>
      </c>
      <c r="O33" s="6" t="s">
        <v>123</v>
      </c>
      <c r="P33" s="6">
        <v>1601</v>
      </c>
      <c r="Q33" s="6" t="s">
        <v>70</v>
      </c>
      <c r="R33" s="6" t="s">
        <v>35</v>
      </c>
      <c r="S33" s="6" t="s">
        <v>35</v>
      </c>
      <c r="T33" s="7"/>
    </row>
    <row r="34" spans="1:20" x14ac:dyDescent="0.2">
      <c r="A34" s="14" t="s">
        <v>24</v>
      </c>
      <c r="B34" s="2" t="s">
        <v>65</v>
      </c>
      <c r="C34" s="4" t="s">
        <v>153</v>
      </c>
      <c r="D34" s="15">
        <v>42821</v>
      </c>
      <c r="E34" s="15" t="s">
        <v>760</v>
      </c>
      <c r="F34" s="16">
        <v>2011</v>
      </c>
      <c r="G34" s="2" t="s">
        <v>28</v>
      </c>
      <c r="H34" s="2">
        <v>5951</v>
      </c>
      <c r="I34" s="15" t="s">
        <v>186</v>
      </c>
      <c r="J34" s="2">
        <v>8726346</v>
      </c>
      <c r="K34" s="2" t="s">
        <v>30</v>
      </c>
      <c r="L34" s="15">
        <v>40345</v>
      </c>
      <c r="M34" s="18">
        <v>24538</v>
      </c>
      <c r="N34" s="15" t="s">
        <v>54</v>
      </c>
      <c r="O34" s="6" t="s">
        <v>188</v>
      </c>
      <c r="P34" s="6">
        <v>3424</v>
      </c>
      <c r="Q34" s="6" t="s">
        <v>70</v>
      </c>
      <c r="R34" s="6" t="s">
        <v>35</v>
      </c>
      <c r="S34" s="6" t="s">
        <v>35</v>
      </c>
      <c r="T34" s="7"/>
    </row>
    <row r="35" spans="1:20" x14ac:dyDescent="0.2">
      <c r="A35" s="14"/>
      <c r="B35" s="2"/>
      <c r="C35" s="4"/>
      <c r="D35" s="15"/>
      <c r="E35" s="15"/>
      <c r="F35" s="16"/>
      <c r="G35" s="2"/>
      <c r="H35" s="2"/>
      <c r="I35" s="15"/>
      <c r="J35" s="2"/>
      <c r="K35" s="2"/>
      <c r="L35" s="15"/>
      <c r="M35" s="18"/>
      <c r="N35" s="15"/>
      <c r="O35" s="6"/>
      <c r="P35" s="6"/>
      <c r="Q35" s="6"/>
      <c r="R35" s="6"/>
      <c r="S35" s="6"/>
      <c r="T35" s="7"/>
    </row>
    <row r="36" spans="1:20" x14ac:dyDescent="0.2">
      <c r="A36" s="14"/>
      <c r="B36" s="2"/>
      <c r="C36" s="4"/>
      <c r="D36" s="15"/>
      <c r="E36" s="15"/>
      <c r="F36" s="16"/>
      <c r="G36" s="2"/>
      <c r="H36" s="2"/>
      <c r="I36" s="15"/>
      <c r="J36" s="2"/>
      <c r="K36" s="2"/>
      <c r="L36" s="15"/>
      <c r="M36" s="18"/>
      <c r="N36" s="15"/>
      <c r="O36" s="6"/>
      <c r="P36" s="6"/>
      <c r="Q36" s="6"/>
      <c r="R36" s="6"/>
      <c r="S36" s="6"/>
      <c r="T36" s="7"/>
    </row>
    <row r="37" spans="1:20" x14ac:dyDescent="0.2">
      <c r="A37" s="14"/>
      <c r="B37" s="2"/>
      <c r="C37" s="4"/>
      <c r="D37" s="15"/>
      <c r="E37" s="15"/>
      <c r="F37" s="16"/>
      <c r="G37" s="2"/>
      <c r="H37" s="2"/>
      <c r="I37" s="15"/>
      <c r="J37" s="2"/>
      <c r="K37" s="2"/>
      <c r="L37" s="15"/>
      <c r="M37" s="18"/>
      <c r="N37" s="15"/>
      <c r="O37" s="6"/>
      <c r="P37" s="6"/>
      <c r="Q37" s="6"/>
      <c r="R37" s="6"/>
      <c r="S37" s="6"/>
      <c r="T37" s="7"/>
    </row>
    <row r="38" spans="1:20" x14ac:dyDescent="0.2">
      <c r="A38" s="14"/>
      <c r="B38" s="2"/>
      <c r="C38" s="4"/>
      <c r="D38" s="15"/>
      <c r="E38" s="15"/>
      <c r="F38" s="16"/>
      <c r="G38" s="2"/>
      <c r="H38" s="2"/>
      <c r="I38" s="15"/>
      <c r="J38" s="2"/>
      <c r="K38" s="2"/>
      <c r="L38" s="15"/>
      <c r="M38" s="18"/>
      <c r="N38" s="15"/>
      <c r="O38" s="6"/>
      <c r="P38" s="6"/>
      <c r="Q38" s="6"/>
      <c r="R38" s="6"/>
      <c r="S38" s="6"/>
      <c r="T38" s="7"/>
    </row>
    <row r="39" spans="1:20" x14ac:dyDescent="0.2">
      <c r="A39" s="14"/>
      <c r="B39" s="2"/>
      <c r="C39" s="4"/>
      <c r="D39" s="15"/>
      <c r="E39" s="15"/>
      <c r="F39" s="16"/>
      <c r="G39" s="2"/>
      <c r="H39" s="2"/>
      <c r="I39" s="15"/>
      <c r="J39" s="2"/>
      <c r="K39" s="2"/>
      <c r="L39" s="15"/>
      <c r="M39" s="18"/>
      <c r="N39" s="15"/>
      <c r="O39" s="6"/>
      <c r="P39" s="6"/>
      <c r="Q39" s="6"/>
      <c r="R39" s="6"/>
      <c r="S39" s="6"/>
      <c r="T39" s="7"/>
    </row>
    <row r="40" spans="1:20" x14ac:dyDescent="0.2">
      <c r="A40" s="14"/>
      <c r="B40" s="2"/>
      <c r="C40" s="4"/>
      <c r="D40" s="15"/>
      <c r="E40" s="15"/>
      <c r="F40" s="16"/>
      <c r="G40" s="2"/>
      <c r="H40" s="2"/>
      <c r="I40" s="15"/>
      <c r="J40" s="2"/>
      <c r="K40" s="2"/>
      <c r="L40" s="15"/>
      <c r="M40" s="18"/>
      <c r="N40" s="15"/>
      <c r="O40" s="6"/>
      <c r="P40" s="6"/>
      <c r="Q40" s="6"/>
      <c r="R40" s="6"/>
      <c r="S40" s="6"/>
      <c r="T40" s="7"/>
    </row>
    <row r="41" spans="1:20" x14ac:dyDescent="0.2">
      <c r="A41" s="14"/>
      <c r="B41" s="2"/>
      <c r="C41" s="4"/>
      <c r="D41" s="15"/>
      <c r="E41" s="15"/>
      <c r="F41" s="16"/>
      <c r="G41" s="2"/>
      <c r="H41" s="2"/>
      <c r="I41" s="15"/>
      <c r="J41" s="2"/>
      <c r="K41" s="2"/>
      <c r="L41" s="15"/>
      <c r="M41" s="18"/>
      <c r="N41" s="15"/>
      <c r="O41" s="6"/>
      <c r="P41" s="6"/>
      <c r="Q41" s="6"/>
      <c r="R41" s="6"/>
      <c r="S41" s="6"/>
      <c r="T41" s="7"/>
    </row>
    <row r="42" spans="1:20" x14ac:dyDescent="0.2">
      <c r="A42" s="14"/>
      <c r="B42" s="2"/>
      <c r="C42" s="4"/>
      <c r="D42" s="15"/>
      <c r="E42" s="15"/>
      <c r="F42" s="16"/>
      <c r="G42" s="2"/>
      <c r="H42" s="2"/>
      <c r="I42" s="15"/>
      <c r="J42" s="2"/>
      <c r="K42" s="2"/>
      <c r="L42" s="15"/>
      <c r="M42" s="18"/>
      <c r="N42" s="15"/>
      <c r="O42" s="6"/>
      <c r="P42" s="6"/>
      <c r="Q42" s="6"/>
      <c r="R42" s="6"/>
      <c r="S42" s="6"/>
      <c r="T42" s="7"/>
    </row>
    <row r="43" spans="1:20" x14ac:dyDescent="0.2">
      <c r="A43" s="14"/>
      <c r="B43" s="2"/>
      <c r="C43" s="4"/>
      <c r="D43" s="15"/>
      <c r="E43" s="15"/>
      <c r="F43" s="16"/>
      <c r="G43" s="2"/>
      <c r="H43" s="2"/>
      <c r="I43" s="15"/>
      <c r="J43" s="2"/>
      <c r="K43" s="2"/>
      <c r="L43" s="15"/>
      <c r="M43" s="18"/>
      <c r="N43" s="15"/>
      <c r="O43" s="6"/>
      <c r="P43" s="6"/>
      <c r="Q43" s="6"/>
      <c r="R43" s="6"/>
      <c r="S43" s="6"/>
      <c r="T43" s="7"/>
    </row>
    <row r="44" spans="1:20" x14ac:dyDescent="0.2">
      <c r="A44" s="14"/>
      <c r="B44" s="2"/>
      <c r="C44" s="4"/>
      <c r="D44" s="15"/>
      <c r="E44" s="15"/>
      <c r="F44" s="16"/>
      <c r="G44" s="2"/>
      <c r="H44" s="2"/>
      <c r="I44" s="15"/>
      <c r="J44" s="2"/>
      <c r="K44" s="2"/>
      <c r="L44" s="15"/>
      <c r="M44" s="18"/>
      <c r="N44" s="15"/>
      <c r="O44" s="6"/>
      <c r="P44" s="6"/>
      <c r="Q44" s="6"/>
      <c r="R44" s="6"/>
      <c r="S44" s="6"/>
      <c r="T44" s="7"/>
    </row>
    <row r="45" spans="1:20" x14ac:dyDescent="0.2">
      <c r="A45" s="14"/>
      <c r="B45" s="2"/>
      <c r="C45" s="4"/>
      <c r="D45" s="15"/>
      <c r="E45" s="15"/>
      <c r="F45" s="16"/>
      <c r="G45" s="2"/>
      <c r="H45" s="2"/>
      <c r="I45" s="15"/>
      <c r="J45" s="2"/>
      <c r="K45" s="2"/>
      <c r="L45" s="15"/>
      <c r="M45" s="18"/>
      <c r="N45" s="15"/>
      <c r="O45" s="6"/>
      <c r="P45" s="6"/>
      <c r="Q45" s="6"/>
      <c r="R45" s="6"/>
      <c r="S45" s="6"/>
      <c r="T45" s="7"/>
    </row>
    <row r="46" spans="1:20" x14ac:dyDescent="0.2">
      <c r="A46" s="14"/>
      <c r="B46" s="2"/>
      <c r="C46" s="4"/>
      <c r="D46" s="15"/>
      <c r="E46" s="15"/>
      <c r="F46" s="16"/>
      <c r="G46" s="2"/>
      <c r="H46" s="2"/>
      <c r="I46" s="15"/>
      <c r="J46" s="2"/>
      <c r="K46" s="2"/>
      <c r="L46" s="15"/>
      <c r="M46" s="18"/>
      <c r="N46" s="15"/>
      <c r="O46" s="6"/>
      <c r="P46" s="6"/>
      <c r="Q46" s="6"/>
      <c r="R46" s="6"/>
      <c r="S46" s="6"/>
      <c r="T46" s="7"/>
    </row>
    <row r="47" spans="1:20" x14ac:dyDescent="0.2">
      <c r="A47" s="14"/>
      <c r="B47" s="2"/>
      <c r="C47" s="4"/>
      <c r="D47" s="15"/>
      <c r="E47" s="15"/>
      <c r="F47" s="16"/>
      <c r="G47" s="2"/>
      <c r="H47" s="2"/>
      <c r="I47" s="15"/>
      <c r="J47" s="2"/>
      <c r="K47" s="2"/>
      <c r="L47" s="15"/>
      <c r="M47" s="18"/>
      <c r="N47" s="15"/>
      <c r="O47" s="6"/>
      <c r="P47" s="6"/>
      <c r="Q47" s="6"/>
      <c r="R47" s="6"/>
      <c r="S47" s="6"/>
      <c r="T47" s="7"/>
    </row>
    <row r="48" spans="1:20" x14ac:dyDescent="0.2">
      <c r="A48" s="14"/>
      <c r="B48" s="2"/>
      <c r="C48" s="4"/>
      <c r="D48" s="15"/>
      <c r="E48" s="15"/>
      <c r="F48" s="16"/>
      <c r="G48" s="2"/>
      <c r="H48" s="2"/>
      <c r="I48" s="15"/>
      <c r="J48" s="2"/>
      <c r="K48" s="2"/>
      <c r="L48" s="15"/>
      <c r="M48" s="18"/>
      <c r="N48" s="15"/>
      <c r="O48" s="6"/>
      <c r="P48" s="6"/>
      <c r="Q48" s="6"/>
      <c r="R48" s="6"/>
      <c r="S48" s="6"/>
      <c r="T48" s="7"/>
    </row>
    <row r="49" spans="1:20" x14ac:dyDescent="0.2">
      <c r="A49" s="14"/>
      <c r="B49" s="2"/>
      <c r="C49" s="4"/>
      <c r="D49" s="15"/>
      <c r="E49" s="15"/>
      <c r="F49" s="16"/>
      <c r="G49" s="2"/>
      <c r="H49" s="2"/>
      <c r="I49" s="15"/>
      <c r="J49" s="2"/>
      <c r="K49" s="2"/>
      <c r="L49" s="15"/>
      <c r="M49" s="18"/>
      <c r="N49" s="15"/>
      <c r="O49" s="6"/>
      <c r="P49" s="6"/>
      <c r="Q49" s="6"/>
      <c r="R49" s="6"/>
      <c r="S49" s="6"/>
      <c r="T49" s="7"/>
    </row>
    <row r="50" spans="1:20" x14ac:dyDescent="0.2">
      <c r="A50" s="14"/>
      <c r="B50" s="2"/>
      <c r="C50" s="4"/>
      <c r="D50" s="15"/>
      <c r="E50" s="15"/>
      <c r="F50" s="16"/>
      <c r="G50" s="2"/>
      <c r="H50" s="2"/>
      <c r="I50" s="15"/>
      <c r="J50" s="2"/>
      <c r="K50" s="2"/>
      <c r="L50" s="15"/>
      <c r="M50" s="18"/>
      <c r="N50" s="15"/>
      <c r="O50" s="6"/>
      <c r="P50" s="6"/>
      <c r="Q50" s="6"/>
      <c r="R50" s="6"/>
      <c r="S50" s="6"/>
      <c r="T50" s="7"/>
    </row>
    <row r="51" spans="1:20" x14ac:dyDescent="0.2">
      <c r="A51" s="14"/>
      <c r="B51" s="2"/>
      <c r="C51" s="4"/>
      <c r="D51" s="15"/>
      <c r="E51" s="15"/>
      <c r="F51" s="16"/>
      <c r="G51" s="2"/>
      <c r="H51" s="2"/>
      <c r="I51" s="15"/>
      <c r="J51" s="2"/>
      <c r="K51" s="2"/>
      <c r="L51" s="15"/>
      <c r="M51" s="18"/>
      <c r="N51" s="15"/>
      <c r="O51" s="6"/>
      <c r="P51" s="6"/>
      <c r="Q51" s="6"/>
      <c r="R51" s="6"/>
      <c r="S51" s="6"/>
      <c r="T51" s="7"/>
    </row>
    <row r="52" spans="1:20" x14ac:dyDescent="0.2">
      <c r="A52" s="14"/>
      <c r="B52" s="2"/>
      <c r="C52" s="4"/>
      <c r="D52" s="15"/>
      <c r="E52" s="15"/>
      <c r="F52" s="16"/>
      <c r="G52" s="2"/>
      <c r="H52" s="2"/>
      <c r="I52" s="15"/>
      <c r="J52" s="2"/>
      <c r="K52" s="2"/>
      <c r="L52" s="15"/>
      <c r="M52" s="18"/>
      <c r="N52" s="15"/>
      <c r="O52" s="6"/>
      <c r="P52" s="6"/>
      <c r="Q52" s="6"/>
      <c r="R52" s="6"/>
      <c r="S52" s="6"/>
      <c r="T52" s="7"/>
    </row>
    <row r="53" spans="1:20" x14ac:dyDescent="0.2">
      <c r="A53" s="14"/>
      <c r="B53" s="2"/>
      <c r="C53" s="4"/>
      <c r="D53" s="15"/>
      <c r="E53" s="15"/>
      <c r="F53" s="16"/>
      <c r="G53" s="2"/>
      <c r="H53" s="2"/>
      <c r="I53" s="15"/>
      <c r="J53" s="2"/>
      <c r="K53" s="2"/>
      <c r="L53" s="15"/>
      <c r="M53" s="18"/>
      <c r="N53" s="15"/>
      <c r="O53" s="6"/>
      <c r="P53" s="6"/>
      <c r="Q53" s="6"/>
      <c r="R53" s="6"/>
      <c r="S53" s="6"/>
      <c r="T53" s="7"/>
    </row>
    <row r="54" spans="1:20" x14ac:dyDescent="0.2">
      <c r="A54" s="14"/>
      <c r="B54" s="2"/>
      <c r="C54" s="4"/>
      <c r="D54" s="15"/>
      <c r="E54" s="15"/>
      <c r="F54" s="16"/>
      <c r="G54" s="2"/>
      <c r="H54" s="2"/>
      <c r="I54" s="15"/>
      <c r="J54" s="2"/>
      <c r="K54" s="2"/>
      <c r="L54" s="15"/>
      <c r="M54" s="18"/>
      <c r="N54" s="15"/>
      <c r="O54" s="6"/>
      <c r="P54" s="6"/>
      <c r="Q54" s="6"/>
      <c r="R54" s="6"/>
      <c r="S54" s="6"/>
      <c r="T54" s="7"/>
    </row>
    <row r="55" spans="1:20" x14ac:dyDescent="0.2">
      <c r="A55" s="14"/>
      <c r="B55" s="2"/>
      <c r="C55" s="4"/>
      <c r="D55" s="15"/>
      <c r="E55" s="15"/>
      <c r="F55" s="16"/>
      <c r="G55" s="2"/>
      <c r="H55" s="2"/>
      <c r="I55" s="15"/>
      <c r="J55" s="2"/>
      <c r="K55" s="2"/>
      <c r="L55" s="15"/>
      <c r="M55" s="18"/>
      <c r="N55" s="15"/>
      <c r="O55" s="6"/>
      <c r="P55" s="6"/>
      <c r="Q55" s="6"/>
      <c r="R55" s="6"/>
      <c r="S55" s="6"/>
      <c r="T55" s="7"/>
    </row>
    <row r="56" spans="1:20" x14ac:dyDescent="0.2">
      <c r="A56" s="14"/>
      <c r="B56" s="2"/>
      <c r="C56" s="4"/>
      <c r="D56" s="15"/>
      <c r="E56" s="15"/>
      <c r="F56" s="16"/>
      <c r="G56" s="2"/>
      <c r="H56" s="2"/>
      <c r="I56" s="15"/>
      <c r="J56" s="2"/>
      <c r="K56" s="2"/>
      <c r="L56" s="15"/>
      <c r="M56" s="18"/>
      <c r="N56" s="15"/>
      <c r="O56" s="6"/>
      <c r="P56" s="6"/>
      <c r="Q56" s="6"/>
      <c r="R56" s="6"/>
      <c r="S56" s="6"/>
      <c r="T56" s="7"/>
    </row>
    <row r="57" spans="1:20" x14ac:dyDescent="0.2">
      <c r="A57" s="14"/>
      <c r="B57" s="2"/>
      <c r="C57" s="4"/>
      <c r="D57" s="15"/>
      <c r="E57" s="15"/>
      <c r="F57" s="16"/>
      <c r="G57" s="2"/>
      <c r="H57" s="2"/>
      <c r="I57" s="15"/>
      <c r="J57" s="2"/>
      <c r="K57" s="2"/>
      <c r="L57" s="15"/>
      <c r="M57" s="18"/>
      <c r="N57" s="15"/>
      <c r="O57" s="6"/>
      <c r="P57" s="6"/>
      <c r="Q57" s="6"/>
      <c r="R57" s="6"/>
      <c r="S57" s="6"/>
      <c r="T57" s="7"/>
    </row>
    <row r="58" spans="1:20" x14ac:dyDescent="0.2">
      <c r="A58" s="14"/>
      <c r="B58" s="2"/>
      <c r="C58" s="4"/>
      <c r="D58" s="15"/>
      <c r="E58" s="15"/>
      <c r="F58" s="16"/>
      <c r="G58" s="2"/>
      <c r="H58" s="2"/>
      <c r="I58" s="15"/>
      <c r="J58" s="2"/>
      <c r="K58" s="2"/>
      <c r="L58" s="15"/>
      <c r="M58" s="18"/>
      <c r="N58" s="15"/>
      <c r="O58" s="6"/>
      <c r="P58" s="6"/>
      <c r="Q58" s="6"/>
      <c r="R58" s="6"/>
      <c r="S58" s="6"/>
      <c r="T58" s="7"/>
    </row>
    <row r="59" spans="1:20" x14ac:dyDescent="0.2">
      <c r="A59" s="14"/>
      <c r="B59" s="2"/>
      <c r="C59" s="4"/>
      <c r="D59" s="15"/>
      <c r="E59" s="15"/>
      <c r="F59" s="16"/>
      <c r="G59" s="2"/>
      <c r="H59" s="2"/>
      <c r="I59" s="15"/>
      <c r="J59" s="2"/>
      <c r="K59" s="2"/>
      <c r="L59" s="15"/>
      <c r="M59" s="18"/>
      <c r="N59" s="15"/>
      <c r="O59" s="6"/>
      <c r="P59" s="6"/>
      <c r="Q59" s="6"/>
      <c r="R59" s="6"/>
      <c r="S59" s="6"/>
      <c r="T59" s="7"/>
    </row>
    <row r="60" spans="1:20" x14ac:dyDescent="0.2">
      <c r="A60" s="14"/>
      <c r="B60" s="2"/>
      <c r="C60" s="4"/>
      <c r="D60" s="15"/>
      <c r="E60" s="15"/>
      <c r="F60" s="16"/>
      <c r="G60" s="2"/>
      <c r="H60" s="2"/>
      <c r="I60" s="15"/>
      <c r="J60" s="2"/>
      <c r="K60" s="2"/>
      <c r="L60" s="15"/>
      <c r="M60" s="18"/>
      <c r="N60" s="15"/>
      <c r="O60" s="6"/>
      <c r="P60" s="6"/>
      <c r="Q60" s="6"/>
      <c r="R60" s="6"/>
      <c r="S60" s="6"/>
      <c r="T60" s="7"/>
    </row>
    <row r="61" spans="1:20" x14ac:dyDescent="0.2">
      <c r="A61" s="14"/>
      <c r="B61" s="2"/>
      <c r="C61" s="4"/>
      <c r="D61" s="15"/>
      <c r="E61" s="15"/>
      <c r="F61" s="16"/>
      <c r="G61" s="2"/>
      <c r="H61" s="2"/>
      <c r="I61" s="15"/>
      <c r="J61" s="2"/>
      <c r="K61" s="2"/>
      <c r="L61" s="15"/>
      <c r="M61" s="18"/>
      <c r="N61" s="15"/>
      <c r="O61" s="6"/>
      <c r="P61" s="6"/>
      <c r="Q61" s="6"/>
      <c r="R61" s="6"/>
      <c r="S61" s="6"/>
      <c r="T61" s="7"/>
    </row>
    <row r="62" spans="1:20" x14ac:dyDescent="0.2">
      <c r="A62" s="14"/>
      <c r="B62" s="2"/>
      <c r="C62" s="4"/>
      <c r="D62" s="15"/>
      <c r="E62" s="15"/>
      <c r="F62" s="16"/>
      <c r="G62" s="2"/>
      <c r="H62" s="2"/>
      <c r="I62" s="15"/>
      <c r="J62" s="2"/>
      <c r="K62" s="2"/>
      <c r="L62" s="15"/>
      <c r="M62" s="18"/>
      <c r="N62" s="15"/>
      <c r="O62" s="6"/>
      <c r="P62" s="6"/>
      <c r="Q62" s="6"/>
      <c r="R62" s="6"/>
      <c r="S62" s="6"/>
      <c r="T62" s="7"/>
    </row>
    <row r="63" spans="1:20" x14ac:dyDescent="0.2">
      <c r="A63" s="14"/>
      <c r="B63" s="2"/>
      <c r="C63" s="4"/>
      <c r="D63" s="15"/>
      <c r="E63" s="15"/>
      <c r="F63" s="16"/>
      <c r="G63" s="2"/>
      <c r="H63" s="2"/>
      <c r="I63" s="15"/>
      <c r="J63" s="2"/>
      <c r="K63" s="2"/>
      <c r="L63" s="15"/>
      <c r="M63" s="18"/>
      <c r="N63" s="15"/>
      <c r="O63" s="6"/>
      <c r="P63" s="6"/>
      <c r="Q63" s="6"/>
      <c r="R63" s="6"/>
      <c r="S63" s="6"/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6"/>
      <c r="P64" s="6"/>
      <c r="Q64" s="6"/>
      <c r="R64" s="6"/>
      <c r="S64" s="6"/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6"/>
      <c r="P66" s="6"/>
      <c r="Q66" s="6"/>
      <c r="R66" s="6"/>
      <c r="S66" s="6"/>
      <c r="T66" s="7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6"/>
      <c r="P67" s="6"/>
      <c r="Q67" s="6"/>
      <c r="R67" s="6"/>
      <c r="S67" s="6"/>
      <c r="T67" s="7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6"/>
      <c r="P68" s="6"/>
      <c r="Q68" s="6"/>
      <c r="R68" s="6"/>
      <c r="S68" s="6"/>
      <c r="T68" s="7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6"/>
      <c r="P69" s="6"/>
      <c r="Q69" s="6"/>
      <c r="R69" s="6"/>
      <c r="S69" s="6"/>
      <c r="T69" s="7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6"/>
      <c r="P70" s="6"/>
      <c r="Q70" s="6"/>
      <c r="R70" s="6"/>
      <c r="S70" s="6"/>
      <c r="T70" s="7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6"/>
      <c r="P71" s="6"/>
      <c r="Q71" s="6"/>
      <c r="R71" s="6"/>
      <c r="S71" s="6"/>
      <c r="T71" s="7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6"/>
      <c r="P72" s="6"/>
      <c r="Q72" s="6"/>
      <c r="R72" s="6"/>
      <c r="S72" s="6"/>
      <c r="T72" s="7"/>
    </row>
    <row r="73" spans="1:20" x14ac:dyDescent="0.2">
      <c r="A73" s="14"/>
      <c r="B73" s="2"/>
      <c r="C73" s="4"/>
      <c r="D73" s="15"/>
      <c r="E73" s="15"/>
      <c r="F73" s="16"/>
      <c r="G73" s="2"/>
      <c r="H73" s="2"/>
      <c r="I73" s="15"/>
      <c r="J73" s="2"/>
      <c r="K73" s="2"/>
      <c r="L73" s="15"/>
      <c r="M73" s="18"/>
      <c r="N73" s="15"/>
      <c r="O73" s="6"/>
      <c r="P73" s="6"/>
      <c r="Q73" s="6"/>
      <c r="R73" s="6"/>
      <c r="S73" s="6"/>
      <c r="T73" s="7"/>
    </row>
    <row r="74" spans="1:20" x14ac:dyDescent="0.2">
      <c r="A74" s="14"/>
      <c r="B74" s="2"/>
      <c r="C74" s="4"/>
      <c r="D74" s="15"/>
      <c r="E74" s="15"/>
      <c r="F74" s="16"/>
      <c r="G74" s="2"/>
      <c r="H74" s="2"/>
      <c r="I74" s="15"/>
      <c r="J74" s="2"/>
      <c r="K74" s="2"/>
      <c r="L74" s="15"/>
      <c r="M74" s="18"/>
      <c r="N74" s="15"/>
      <c r="O74" s="6"/>
      <c r="P74" s="6"/>
      <c r="Q74" s="6"/>
      <c r="R74" s="6"/>
      <c r="S74" s="6"/>
      <c r="T74" s="7"/>
    </row>
    <row r="75" spans="1:20" x14ac:dyDescent="0.2">
      <c r="A75" s="14"/>
      <c r="B75" s="2"/>
      <c r="C75" s="4"/>
      <c r="D75" s="15"/>
      <c r="E75" s="15"/>
      <c r="F75" s="16"/>
      <c r="G75" s="2"/>
      <c r="H75" s="2"/>
      <c r="I75" s="15"/>
      <c r="J75" s="2"/>
      <c r="K75" s="2"/>
      <c r="L75" s="15"/>
      <c r="M75" s="18"/>
      <c r="N75" s="15"/>
      <c r="O75" s="6"/>
      <c r="P75" s="6"/>
      <c r="Q75" s="6"/>
      <c r="R75" s="6"/>
      <c r="S75" s="6"/>
      <c r="T75" s="7"/>
    </row>
    <row r="76" spans="1:20" x14ac:dyDescent="0.2">
      <c r="A76" s="14"/>
      <c r="B76" s="2"/>
      <c r="C76" s="4"/>
      <c r="D76" s="15"/>
      <c r="E76" s="15"/>
      <c r="F76" s="16"/>
      <c r="G76" s="2"/>
      <c r="H76" s="2"/>
      <c r="I76" s="15"/>
      <c r="J76" s="2"/>
      <c r="K76" s="2"/>
      <c r="L76" s="15"/>
      <c r="M76" s="18"/>
      <c r="N76" s="15"/>
      <c r="O76" s="6"/>
      <c r="P76" s="6"/>
      <c r="Q76" s="6"/>
      <c r="R76" s="6"/>
      <c r="S76" s="6"/>
      <c r="T76" s="7"/>
    </row>
    <row r="77" spans="1:20" x14ac:dyDescent="0.2">
      <c r="A77" s="14"/>
      <c r="B77" s="2"/>
      <c r="C77" s="4"/>
      <c r="D77" s="15"/>
      <c r="E77" s="15"/>
      <c r="F77" s="16"/>
      <c r="G77" s="2"/>
      <c r="H77" s="2"/>
      <c r="I77" s="15"/>
      <c r="J77" s="2"/>
      <c r="K77" s="2"/>
      <c r="L77" s="15"/>
      <c r="M77" s="18"/>
      <c r="N77" s="15"/>
      <c r="O77" s="6"/>
      <c r="P77" s="6"/>
      <c r="Q77" s="6"/>
      <c r="R77" s="6"/>
      <c r="S77" s="6"/>
      <c r="T77" s="7"/>
    </row>
    <row r="78" spans="1:20" x14ac:dyDescent="0.2">
      <c r="A78" s="14"/>
      <c r="B78" s="2"/>
      <c r="C78" s="4"/>
      <c r="D78" s="15"/>
      <c r="E78" s="15"/>
      <c r="F78" s="16"/>
      <c r="G78" s="2"/>
      <c r="H78" s="2"/>
      <c r="I78" s="15"/>
      <c r="J78" s="2"/>
      <c r="K78" s="2"/>
      <c r="L78" s="15"/>
      <c r="M78" s="18"/>
      <c r="N78" s="15"/>
      <c r="O78" s="6"/>
      <c r="P78" s="6"/>
      <c r="Q78" s="6"/>
      <c r="R78" s="6"/>
      <c r="S78" s="6"/>
      <c r="T78" s="7"/>
    </row>
    <row r="79" spans="1:20" x14ac:dyDescent="0.2">
      <c r="A79" s="14"/>
      <c r="B79" s="2"/>
      <c r="C79" s="4"/>
      <c r="D79" s="15"/>
      <c r="E79" s="15"/>
      <c r="F79" s="16"/>
      <c r="G79" s="2"/>
      <c r="H79" s="2"/>
      <c r="I79" s="15"/>
      <c r="J79" s="2"/>
      <c r="K79" s="2"/>
      <c r="L79" s="15"/>
      <c r="M79" s="18"/>
      <c r="N79" s="15"/>
      <c r="O79" s="6"/>
      <c r="P79" s="6"/>
      <c r="Q79" s="6"/>
      <c r="R79" s="6"/>
      <c r="S79" s="6"/>
      <c r="T79" s="7"/>
    </row>
    <row r="80" spans="1:20" x14ac:dyDescent="0.2">
      <c r="A80" s="14"/>
      <c r="B80" s="2"/>
      <c r="C80" s="4"/>
      <c r="D80" s="15"/>
      <c r="E80" s="15"/>
      <c r="F80" s="16"/>
      <c r="G80" s="2"/>
      <c r="H80" s="2"/>
      <c r="I80" s="15"/>
      <c r="J80" s="2"/>
      <c r="K80" s="2"/>
      <c r="L80" s="15"/>
      <c r="M80" s="18"/>
      <c r="N80" s="15"/>
      <c r="O80" s="6"/>
      <c r="P80" s="6"/>
      <c r="Q80" s="6"/>
      <c r="R80" s="6"/>
      <c r="S80" s="6"/>
      <c r="T80" s="7"/>
    </row>
    <row r="81" spans="1:20" x14ac:dyDescent="0.2">
      <c r="A81" s="14"/>
      <c r="B81" s="2"/>
      <c r="C81" s="4"/>
      <c r="D81" s="15"/>
      <c r="E81" s="15"/>
      <c r="F81" s="16"/>
      <c r="G81" s="2"/>
      <c r="H81" s="2"/>
      <c r="I81" s="15"/>
      <c r="J81" s="2"/>
      <c r="K81" s="2"/>
      <c r="L81" s="15"/>
      <c r="M81" s="18"/>
      <c r="N81" s="15"/>
      <c r="O81" s="6"/>
      <c r="P81" s="6"/>
      <c r="Q81" s="6"/>
      <c r="R81" s="6"/>
      <c r="S81" s="6"/>
      <c r="T81" s="7"/>
    </row>
    <row r="82" spans="1:20" x14ac:dyDescent="0.2">
      <c r="A82" s="14"/>
      <c r="B82" s="2"/>
      <c r="C82" s="4"/>
      <c r="D82" s="15"/>
      <c r="E82" s="15"/>
      <c r="F82" s="16"/>
      <c r="G82" s="2"/>
      <c r="H82" s="2"/>
      <c r="I82" s="15"/>
      <c r="J82" s="2"/>
      <c r="K82" s="2"/>
      <c r="L82" s="15"/>
      <c r="M82" s="18"/>
      <c r="N82" s="15"/>
      <c r="O82" s="6"/>
      <c r="P82" s="6"/>
      <c r="Q82" s="6"/>
      <c r="R82" s="6"/>
      <c r="S82" s="6"/>
      <c r="T82" s="7"/>
    </row>
    <row r="83" spans="1:20" x14ac:dyDescent="0.2">
      <c r="A83" s="14"/>
      <c r="B83" s="2"/>
      <c r="C83" s="4"/>
      <c r="D83" s="15"/>
      <c r="E83" s="15"/>
      <c r="F83" s="16"/>
      <c r="G83" s="2"/>
      <c r="H83" s="2"/>
      <c r="I83" s="15"/>
      <c r="J83" s="2"/>
      <c r="K83" s="2"/>
      <c r="L83" s="15"/>
      <c r="M83" s="18"/>
      <c r="N83" s="15"/>
      <c r="O83" s="6"/>
      <c r="P83" s="6"/>
      <c r="Q83" s="6"/>
      <c r="R83" s="6"/>
      <c r="S83" s="6"/>
      <c r="T83" s="7"/>
    </row>
    <row r="84" spans="1:20" x14ac:dyDescent="0.2">
      <c r="A84" s="14"/>
      <c r="B84" s="14"/>
      <c r="C84" s="14"/>
      <c r="D84" s="15"/>
      <c r="E84" s="15"/>
      <c r="F84" s="16"/>
      <c r="I84" s="14"/>
      <c r="M84" s="18"/>
      <c r="N84" s="14"/>
      <c r="O84" s="6"/>
      <c r="P84" s="6"/>
      <c r="Q84" s="6"/>
      <c r="R84" s="6"/>
      <c r="S84" s="6"/>
      <c r="T84" s="7"/>
    </row>
  </sheetData>
  <autoFilter ref="A5:T5">
    <sortState ref="A6:T34">
      <sortCondition ref="Q5"/>
    </sortState>
  </autoFilter>
  <sortState ref="A6:T60">
    <sortCondition ref="Q6:Q60"/>
  </sortState>
  <conditionalFormatting sqref="R80:S84">
    <cfRule type="cellIs" dxfId="16" priority="4" operator="equal">
      <formula>"Y"</formula>
    </cfRule>
  </conditionalFormatting>
  <conditionalFormatting sqref="R6">
    <cfRule type="cellIs" dxfId="15" priority="3" operator="equal">
      <formula>"""Y"""</formula>
    </cfRule>
  </conditionalFormatting>
  <conditionalFormatting sqref="R6:S43">
    <cfRule type="cellIs" dxfId="14" priority="2" operator="equal">
      <formula>"Y"</formula>
    </cfRule>
  </conditionalFormatting>
  <conditionalFormatting sqref="R44:S79">
    <cfRule type="cellIs" dxfId="13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B14" sqref="B14"/>
    </sheetView>
  </sheetViews>
  <sheetFormatPr defaultRowHeight="15" x14ac:dyDescent="0.2"/>
  <cols>
    <col min="1" max="1" width="12.5546875" customWidth="1"/>
    <col min="2" max="2" width="23.77734375" customWidth="1"/>
    <col min="3" max="3" width="19.33203125" customWidth="1"/>
    <col min="4" max="4" width="12.21875" customWidth="1"/>
    <col min="5" max="5" width="12.77734375" customWidth="1"/>
    <col min="6" max="6" width="8.5546875" customWidth="1"/>
    <col min="7" max="8" width="0" hidden="1" customWidth="1"/>
    <col min="9" max="9" width="19.88671875" customWidth="1"/>
    <col min="10" max="12" width="0" hidden="1" customWidth="1"/>
    <col min="13" max="13" width="13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99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6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99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763</v>
      </c>
      <c r="B3" s="1"/>
      <c r="C3" s="99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s="100" customFormat="1" ht="17.100000000000001" customHeight="1" x14ac:dyDescent="0.2">
      <c r="A6" s="100" t="s">
        <v>24</v>
      </c>
      <c r="B6" s="100" t="s">
        <v>148</v>
      </c>
      <c r="C6" s="100" t="s">
        <v>132</v>
      </c>
      <c r="D6" s="105">
        <v>42830</v>
      </c>
      <c r="E6" s="100" t="s">
        <v>768</v>
      </c>
      <c r="F6" s="100">
        <v>1234252</v>
      </c>
      <c r="G6" s="100" t="s">
        <v>28</v>
      </c>
      <c r="H6" s="100">
        <v>5951</v>
      </c>
      <c r="I6" s="100" t="s">
        <v>72</v>
      </c>
      <c r="J6" s="100">
        <v>8720482</v>
      </c>
      <c r="K6" s="100" t="s">
        <v>30</v>
      </c>
      <c r="L6" s="100">
        <v>40358</v>
      </c>
      <c r="M6" s="100" t="s">
        <v>769</v>
      </c>
      <c r="N6" s="100" t="s">
        <v>54</v>
      </c>
      <c r="O6" s="101" t="s">
        <v>269</v>
      </c>
      <c r="P6" s="101">
        <v>4400</v>
      </c>
      <c r="Q6" s="101" t="s">
        <v>519</v>
      </c>
      <c r="R6" s="101" t="s">
        <v>35</v>
      </c>
      <c r="S6" s="101" t="s">
        <v>35</v>
      </c>
      <c r="T6" s="102"/>
    </row>
    <row r="7" spans="1:20" s="100" customFormat="1" ht="17.100000000000001" customHeight="1" x14ac:dyDescent="0.2">
      <c r="A7" s="103" t="s">
        <v>24</v>
      </c>
      <c r="B7" s="100" t="s">
        <v>148</v>
      </c>
      <c r="C7" s="104" t="s">
        <v>132</v>
      </c>
      <c r="D7" s="105">
        <v>42838</v>
      </c>
      <c r="E7" s="105" t="s">
        <v>774</v>
      </c>
      <c r="F7" s="106">
        <v>634533.96</v>
      </c>
      <c r="G7" s="100" t="s">
        <v>28</v>
      </c>
      <c r="H7" s="100">
        <v>5951</v>
      </c>
      <c r="I7" s="105" t="s">
        <v>72</v>
      </c>
      <c r="J7" s="100">
        <v>8743386</v>
      </c>
      <c r="K7" s="100" t="s">
        <v>30</v>
      </c>
      <c r="L7" s="105">
        <v>40305</v>
      </c>
      <c r="M7" s="107" t="s">
        <v>775</v>
      </c>
      <c r="N7" s="105" t="s">
        <v>54</v>
      </c>
      <c r="O7" s="101" t="s">
        <v>278</v>
      </c>
      <c r="P7" s="101">
        <v>4400</v>
      </c>
      <c r="Q7" s="101" t="s">
        <v>519</v>
      </c>
      <c r="R7" s="101" t="s">
        <v>35</v>
      </c>
      <c r="S7" s="101" t="s">
        <v>35</v>
      </c>
      <c r="T7" s="102"/>
    </row>
    <row r="8" spans="1:20" s="100" customFormat="1" ht="17.100000000000001" customHeight="1" x14ac:dyDescent="0.2">
      <c r="A8" s="103" t="s">
        <v>24</v>
      </c>
      <c r="B8" s="100" t="s">
        <v>223</v>
      </c>
      <c r="C8" s="104" t="s">
        <v>132</v>
      </c>
      <c r="D8" s="105">
        <v>42843</v>
      </c>
      <c r="E8" s="105" t="s">
        <v>783</v>
      </c>
      <c r="F8" s="106">
        <v>4927.9799999999996</v>
      </c>
      <c r="G8" s="100" t="s">
        <v>28</v>
      </c>
      <c r="H8" s="100">
        <v>5951</v>
      </c>
      <c r="I8" s="105" t="s">
        <v>87</v>
      </c>
      <c r="J8" s="100">
        <v>8738958</v>
      </c>
      <c r="K8" s="100" t="s">
        <v>30</v>
      </c>
      <c r="L8" s="105">
        <v>40345</v>
      </c>
      <c r="M8" s="107" t="s">
        <v>784</v>
      </c>
      <c r="N8" s="105" t="s">
        <v>54</v>
      </c>
      <c r="O8" s="101" t="s">
        <v>364</v>
      </c>
      <c r="P8" s="101">
        <v>4402</v>
      </c>
      <c r="Q8" s="101" t="s">
        <v>519</v>
      </c>
      <c r="R8" s="101" t="s">
        <v>35</v>
      </c>
      <c r="S8" s="101" t="s">
        <v>35</v>
      </c>
      <c r="T8" s="102"/>
    </row>
    <row r="9" spans="1:20" s="100" customFormat="1" ht="17.100000000000001" customHeight="1" x14ac:dyDescent="0.2">
      <c r="A9" s="103" t="s">
        <v>24</v>
      </c>
      <c r="B9" s="100" t="s">
        <v>223</v>
      </c>
      <c r="C9" s="104" t="s">
        <v>132</v>
      </c>
      <c r="D9" s="105">
        <v>42843</v>
      </c>
      <c r="E9" s="105" t="s">
        <v>788</v>
      </c>
      <c r="F9" s="106">
        <v>1896.62</v>
      </c>
      <c r="G9" s="100" t="s">
        <v>28</v>
      </c>
      <c r="H9" s="100">
        <v>5951</v>
      </c>
      <c r="I9" s="105" t="s">
        <v>95</v>
      </c>
      <c r="J9" s="100">
        <v>4000297</v>
      </c>
      <c r="K9" s="100" t="s">
        <v>30</v>
      </c>
      <c r="L9" s="105">
        <v>40330</v>
      </c>
      <c r="M9" s="107">
        <v>1131706</v>
      </c>
      <c r="N9" s="105" t="s">
        <v>54</v>
      </c>
      <c r="O9" s="101" t="s">
        <v>369</v>
      </c>
      <c r="P9" s="101">
        <v>4402</v>
      </c>
      <c r="Q9" s="101" t="s">
        <v>519</v>
      </c>
      <c r="R9" s="101" t="s">
        <v>35</v>
      </c>
      <c r="S9" s="101" t="s">
        <v>35</v>
      </c>
      <c r="T9" s="102"/>
    </row>
    <row r="10" spans="1:20" s="100" customFormat="1" ht="17.100000000000001" customHeight="1" x14ac:dyDescent="0.2">
      <c r="A10" s="100" t="s">
        <v>24</v>
      </c>
      <c r="B10" s="100" t="s">
        <v>148</v>
      </c>
      <c r="C10" s="100" t="s">
        <v>132</v>
      </c>
      <c r="D10" s="105">
        <v>42853</v>
      </c>
      <c r="E10" s="100" t="s">
        <v>866</v>
      </c>
      <c r="F10" s="100">
        <v>1262322.8799999999</v>
      </c>
      <c r="G10" s="100" t="s">
        <v>232</v>
      </c>
      <c r="H10" s="100">
        <v>5973</v>
      </c>
      <c r="I10" s="100" t="s">
        <v>539</v>
      </c>
      <c r="J10" s="100">
        <v>8400774</v>
      </c>
      <c r="K10" s="100" t="s">
        <v>30</v>
      </c>
      <c r="L10" s="100">
        <v>40358</v>
      </c>
      <c r="M10" s="100" t="s">
        <v>867</v>
      </c>
      <c r="N10" s="100" t="s">
        <v>54</v>
      </c>
      <c r="O10" s="101" t="s">
        <v>269</v>
      </c>
      <c r="P10" s="101">
        <v>4400</v>
      </c>
      <c r="Q10" s="101" t="s">
        <v>519</v>
      </c>
      <c r="R10" s="101" t="s">
        <v>35</v>
      </c>
      <c r="S10" s="101" t="s">
        <v>35</v>
      </c>
      <c r="T10" s="102"/>
    </row>
    <row r="11" spans="1:20" s="100" customFormat="1" ht="17.100000000000001" customHeight="1" x14ac:dyDescent="0.2">
      <c r="A11" s="103" t="s">
        <v>24</v>
      </c>
      <c r="B11" s="100" t="s">
        <v>50</v>
      </c>
      <c r="C11" s="104" t="s">
        <v>189</v>
      </c>
      <c r="D11" s="105">
        <v>42828</v>
      </c>
      <c r="E11" s="105" t="s">
        <v>764</v>
      </c>
      <c r="F11" s="106">
        <v>7340.75</v>
      </c>
      <c r="G11" s="100" t="s">
        <v>28</v>
      </c>
      <c r="H11" s="100">
        <v>5951</v>
      </c>
      <c r="I11" s="105" t="s">
        <v>192</v>
      </c>
      <c r="J11" s="100">
        <v>8723116</v>
      </c>
      <c r="K11" s="100" t="s">
        <v>30</v>
      </c>
      <c r="L11" s="105">
        <v>40295</v>
      </c>
      <c r="M11" s="107">
        <v>8662049</v>
      </c>
      <c r="N11" s="105" t="s">
        <v>54</v>
      </c>
      <c r="O11" s="101" t="s">
        <v>55</v>
      </c>
      <c r="P11" s="101">
        <v>3426</v>
      </c>
      <c r="Q11" s="101" t="s">
        <v>56</v>
      </c>
      <c r="R11" s="101" t="s">
        <v>35</v>
      </c>
      <c r="S11" s="101" t="s">
        <v>35</v>
      </c>
      <c r="T11" s="102"/>
    </row>
    <row r="12" spans="1:20" s="100" customFormat="1" ht="17.100000000000001" customHeight="1" x14ac:dyDescent="0.2">
      <c r="A12" s="103" t="s">
        <v>24</v>
      </c>
      <c r="B12" s="100" t="s">
        <v>50</v>
      </c>
      <c r="C12" s="104" t="s">
        <v>57</v>
      </c>
      <c r="D12" s="105">
        <v>42828</v>
      </c>
      <c r="E12" s="105" t="s">
        <v>767</v>
      </c>
      <c r="F12" s="106">
        <v>1390.22</v>
      </c>
      <c r="G12" s="100" t="s">
        <v>28</v>
      </c>
      <c r="H12" s="100">
        <v>5951</v>
      </c>
      <c r="I12" s="105" t="s">
        <v>41</v>
      </c>
      <c r="J12" s="100">
        <v>8400752</v>
      </c>
      <c r="K12" s="100" t="s">
        <v>30</v>
      </c>
      <c r="L12" s="105">
        <v>40345</v>
      </c>
      <c r="M12" s="107">
        <v>490289462</v>
      </c>
      <c r="N12" s="105" t="s">
        <v>54</v>
      </c>
      <c r="O12" s="101" t="s">
        <v>55</v>
      </c>
      <c r="P12" s="101">
        <v>932</v>
      </c>
      <c r="Q12" s="101" t="s">
        <v>56</v>
      </c>
      <c r="R12" s="101" t="s">
        <v>35</v>
      </c>
      <c r="S12" s="101" t="s">
        <v>45</v>
      </c>
      <c r="T12" s="102"/>
    </row>
    <row r="13" spans="1:20" s="100" customFormat="1" ht="17.100000000000001" customHeight="1" x14ac:dyDescent="0.2">
      <c r="A13" s="103" t="s">
        <v>24</v>
      </c>
      <c r="B13" s="100" t="s">
        <v>50</v>
      </c>
      <c r="C13" s="104" t="s">
        <v>57</v>
      </c>
      <c r="D13" s="105">
        <v>42835</v>
      </c>
      <c r="E13" s="105" t="s">
        <v>773</v>
      </c>
      <c r="F13" s="106">
        <v>1390.22</v>
      </c>
      <c r="G13" s="100" t="s">
        <v>28</v>
      </c>
      <c r="H13" s="100">
        <v>5951</v>
      </c>
      <c r="I13" s="105" t="s">
        <v>41</v>
      </c>
      <c r="J13" s="100">
        <v>8743386</v>
      </c>
      <c r="K13" s="100" t="s">
        <v>30</v>
      </c>
      <c r="L13" s="105">
        <v>40315</v>
      </c>
      <c r="M13" s="107">
        <v>490290236</v>
      </c>
      <c r="N13" s="105" t="s">
        <v>54</v>
      </c>
      <c r="O13" s="101" t="s">
        <v>55</v>
      </c>
      <c r="P13" s="101">
        <v>932</v>
      </c>
      <c r="Q13" s="101" t="s">
        <v>56</v>
      </c>
      <c r="R13" s="101" t="s">
        <v>35</v>
      </c>
      <c r="S13" s="101" t="s">
        <v>45</v>
      </c>
      <c r="T13" s="102"/>
    </row>
    <row r="14" spans="1:20" s="100" customFormat="1" ht="17.100000000000001" customHeight="1" x14ac:dyDescent="0.2">
      <c r="A14" s="103" t="s">
        <v>24</v>
      </c>
      <c r="B14" s="100" t="s">
        <v>50</v>
      </c>
      <c r="C14" s="104" t="s">
        <v>143</v>
      </c>
      <c r="D14" s="105">
        <v>42843</v>
      </c>
      <c r="E14" s="105" t="s">
        <v>785</v>
      </c>
      <c r="F14" s="106">
        <v>776</v>
      </c>
      <c r="G14" s="100" t="s">
        <v>28</v>
      </c>
      <c r="H14" s="100">
        <v>5951</v>
      </c>
      <c r="I14" s="105" t="s">
        <v>145</v>
      </c>
      <c r="J14" s="100">
        <v>8743385</v>
      </c>
      <c r="K14" s="100" t="s">
        <v>30</v>
      </c>
      <c r="L14" s="105">
        <v>40282</v>
      </c>
      <c r="M14" s="107">
        <v>8263</v>
      </c>
      <c r="N14" s="105" t="s">
        <v>54</v>
      </c>
      <c r="O14" s="101" t="s">
        <v>55</v>
      </c>
      <c r="P14" s="101">
        <v>3311</v>
      </c>
      <c r="Q14" s="101" t="s">
        <v>56</v>
      </c>
      <c r="R14" s="101" t="s">
        <v>35</v>
      </c>
      <c r="S14" s="101" t="s">
        <v>35</v>
      </c>
      <c r="T14" s="102"/>
    </row>
    <row r="15" spans="1:20" s="100" customFormat="1" ht="22.5" customHeight="1" x14ac:dyDescent="0.2">
      <c r="A15" s="103" t="s">
        <v>24</v>
      </c>
      <c r="B15" s="100" t="s">
        <v>50</v>
      </c>
      <c r="C15" s="104" t="s">
        <v>395</v>
      </c>
      <c r="D15" s="105">
        <v>42846</v>
      </c>
      <c r="E15" s="105" t="s">
        <v>824</v>
      </c>
      <c r="F15" s="106">
        <v>2400</v>
      </c>
      <c r="G15" s="100" t="s">
        <v>28</v>
      </c>
      <c r="H15" s="100">
        <v>5951</v>
      </c>
      <c r="I15" s="105" t="s">
        <v>151</v>
      </c>
      <c r="J15" s="100">
        <v>8400752</v>
      </c>
      <c r="K15" s="100" t="s">
        <v>30</v>
      </c>
      <c r="L15" s="105">
        <v>40295</v>
      </c>
      <c r="M15" s="107">
        <v>2341</v>
      </c>
      <c r="N15" s="105" t="s">
        <v>54</v>
      </c>
      <c r="O15" s="101" t="s">
        <v>464</v>
      </c>
      <c r="P15" s="101">
        <v>3522</v>
      </c>
      <c r="Q15" s="101" t="s">
        <v>56</v>
      </c>
      <c r="R15" s="101" t="s">
        <v>35</v>
      </c>
      <c r="S15" s="101" t="s">
        <v>35</v>
      </c>
      <c r="T15" s="102"/>
    </row>
    <row r="16" spans="1:20" s="100" customFormat="1" ht="17.100000000000001" customHeight="1" x14ac:dyDescent="0.2">
      <c r="A16" s="103" t="s">
        <v>24</v>
      </c>
      <c r="B16" s="100" t="s">
        <v>50</v>
      </c>
      <c r="C16" s="104" t="s">
        <v>189</v>
      </c>
      <c r="D16" s="105">
        <v>42850</v>
      </c>
      <c r="E16" s="105" t="s">
        <v>843</v>
      </c>
      <c r="F16" s="106">
        <v>3466</v>
      </c>
      <c r="G16" s="100" t="s">
        <v>181</v>
      </c>
      <c r="H16" s="100">
        <v>5959</v>
      </c>
      <c r="I16" s="105" t="s">
        <v>192</v>
      </c>
      <c r="J16" s="100">
        <v>8400760</v>
      </c>
      <c r="K16" s="100" t="s">
        <v>30</v>
      </c>
      <c r="L16" s="105">
        <v>40344</v>
      </c>
      <c r="M16" s="107">
        <v>8667350</v>
      </c>
      <c r="N16" s="105" t="s">
        <v>54</v>
      </c>
      <c r="O16" s="101" t="s">
        <v>55</v>
      </c>
      <c r="P16" s="101">
        <v>3426</v>
      </c>
      <c r="Q16" s="101" t="s">
        <v>56</v>
      </c>
      <c r="R16" s="101" t="s">
        <v>35</v>
      </c>
      <c r="S16" s="101" t="s">
        <v>35</v>
      </c>
      <c r="T16" s="102"/>
    </row>
    <row r="17" spans="1:20" s="100" customFormat="1" ht="17.100000000000001" customHeight="1" x14ac:dyDescent="0.2">
      <c r="A17" s="100" t="s">
        <v>24</v>
      </c>
      <c r="B17" s="100" t="s">
        <v>50</v>
      </c>
      <c r="C17" s="100" t="s">
        <v>143</v>
      </c>
      <c r="D17" s="105">
        <v>42850</v>
      </c>
      <c r="E17" s="100" t="s">
        <v>850</v>
      </c>
      <c r="F17" s="100">
        <v>500</v>
      </c>
      <c r="G17" s="100" t="s">
        <v>197</v>
      </c>
      <c r="H17" s="100">
        <v>5963</v>
      </c>
      <c r="I17" s="100" t="s">
        <v>140</v>
      </c>
      <c r="J17" s="100">
        <v>8400764</v>
      </c>
      <c r="K17" s="100" t="s">
        <v>30</v>
      </c>
      <c r="L17" s="100">
        <v>40348</v>
      </c>
      <c r="M17" s="100" t="s">
        <v>851</v>
      </c>
      <c r="N17" s="100" t="s">
        <v>54</v>
      </c>
      <c r="O17" s="101" t="s">
        <v>55</v>
      </c>
      <c r="P17" s="101">
        <v>3311</v>
      </c>
      <c r="Q17" s="101" t="s">
        <v>56</v>
      </c>
      <c r="R17" s="101" t="s">
        <v>35</v>
      </c>
      <c r="S17" s="101" t="s">
        <v>35</v>
      </c>
      <c r="T17" s="102"/>
    </row>
    <row r="18" spans="1:20" s="100" customFormat="1" ht="17.100000000000001" customHeight="1" x14ac:dyDescent="0.2">
      <c r="A18" s="100" t="s">
        <v>24</v>
      </c>
      <c r="B18" s="100" t="s">
        <v>38</v>
      </c>
      <c r="C18" s="100" t="s">
        <v>39</v>
      </c>
      <c r="D18" s="105">
        <v>42850</v>
      </c>
      <c r="E18" s="100" t="s">
        <v>858</v>
      </c>
      <c r="F18" s="100">
        <v>159500</v>
      </c>
      <c r="G18" s="100" t="s">
        <v>213</v>
      </c>
      <c r="H18" s="100">
        <v>5968</v>
      </c>
      <c r="I18" s="100" t="s">
        <v>41</v>
      </c>
      <c r="J18" s="100">
        <v>8400769</v>
      </c>
      <c r="K18" s="100" t="s">
        <v>30</v>
      </c>
      <c r="L18" s="100">
        <v>40353</v>
      </c>
      <c r="M18" s="100">
        <v>490289642</v>
      </c>
      <c r="N18" s="100" t="s">
        <v>42</v>
      </c>
      <c r="O18" s="101" t="s">
        <v>43</v>
      </c>
      <c r="P18" s="101">
        <v>0</v>
      </c>
      <c r="Q18" s="101" t="s">
        <v>44</v>
      </c>
      <c r="R18" s="101" t="s">
        <v>45</v>
      </c>
      <c r="S18" s="101" t="s">
        <v>45</v>
      </c>
      <c r="T18" s="102"/>
    </row>
    <row r="19" spans="1:20" s="100" customFormat="1" ht="17.100000000000001" customHeight="1" x14ac:dyDescent="0.2">
      <c r="A19" s="103" t="s">
        <v>24</v>
      </c>
      <c r="B19" s="100" t="s">
        <v>285</v>
      </c>
      <c r="C19" s="104" t="s">
        <v>296</v>
      </c>
      <c r="D19" s="105">
        <v>42846</v>
      </c>
      <c r="E19" s="105" t="s">
        <v>809</v>
      </c>
      <c r="F19" s="106">
        <v>8000</v>
      </c>
      <c r="G19" s="100" t="s">
        <v>28</v>
      </c>
      <c r="H19" s="100">
        <v>5951</v>
      </c>
      <c r="I19" s="105" t="s">
        <v>810</v>
      </c>
      <c r="J19" s="100">
        <v>8720482</v>
      </c>
      <c r="K19" s="100" t="s">
        <v>30</v>
      </c>
      <c r="L19" s="105">
        <v>40345</v>
      </c>
      <c r="M19" s="107">
        <v>10008919</v>
      </c>
      <c r="N19" s="105" t="s">
        <v>54</v>
      </c>
      <c r="O19" s="101" t="s">
        <v>811</v>
      </c>
      <c r="P19" s="101">
        <v>3703</v>
      </c>
      <c r="Q19" s="101" t="s">
        <v>56</v>
      </c>
      <c r="R19" s="101" t="s">
        <v>35</v>
      </c>
      <c r="S19" s="101" t="s">
        <v>35</v>
      </c>
      <c r="T19" s="102"/>
    </row>
    <row r="20" spans="1:20" s="100" customFormat="1" ht="17.100000000000001" customHeight="1" x14ac:dyDescent="0.2">
      <c r="A20" s="103" t="s">
        <v>24</v>
      </c>
      <c r="B20" s="100" t="s">
        <v>285</v>
      </c>
      <c r="C20" s="104" t="s">
        <v>296</v>
      </c>
      <c r="D20" s="105">
        <v>42846</v>
      </c>
      <c r="E20" s="105" t="s">
        <v>812</v>
      </c>
      <c r="F20" s="106">
        <v>15000</v>
      </c>
      <c r="G20" s="100" t="s">
        <v>28</v>
      </c>
      <c r="H20" s="100">
        <v>5951</v>
      </c>
      <c r="I20" s="105" t="s">
        <v>813</v>
      </c>
      <c r="J20" s="100">
        <v>8734981</v>
      </c>
      <c r="K20" s="100" t="s">
        <v>30</v>
      </c>
      <c r="L20" s="105">
        <v>40315</v>
      </c>
      <c r="M20" s="107">
        <v>10008908</v>
      </c>
      <c r="N20" s="105" t="s">
        <v>54</v>
      </c>
      <c r="O20" s="101" t="s">
        <v>814</v>
      </c>
      <c r="P20" s="101">
        <v>3703</v>
      </c>
      <c r="Q20" s="101" t="s">
        <v>56</v>
      </c>
      <c r="R20" s="101" t="s">
        <v>35</v>
      </c>
      <c r="S20" s="101" t="s">
        <v>35</v>
      </c>
      <c r="T20" s="102"/>
    </row>
    <row r="21" spans="1:20" s="100" customFormat="1" ht="17.100000000000001" customHeight="1" x14ac:dyDescent="0.2">
      <c r="A21" s="103" t="s">
        <v>24</v>
      </c>
      <c r="B21" s="100" t="s">
        <v>285</v>
      </c>
      <c r="C21" s="104" t="s">
        <v>296</v>
      </c>
      <c r="D21" s="105">
        <v>42846</v>
      </c>
      <c r="E21" s="105" t="s">
        <v>815</v>
      </c>
      <c r="F21" s="106">
        <v>25000</v>
      </c>
      <c r="G21" s="100" t="s">
        <v>28</v>
      </c>
      <c r="H21" s="100">
        <v>5951</v>
      </c>
      <c r="I21" s="105" t="s">
        <v>816</v>
      </c>
      <c r="J21" s="100">
        <v>2000002</v>
      </c>
      <c r="K21" s="100" t="s">
        <v>30</v>
      </c>
      <c r="L21" s="105">
        <v>40295</v>
      </c>
      <c r="M21" s="107">
        <v>10008906</v>
      </c>
      <c r="N21" s="105" t="s">
        <v>54</v>
      </c>
      <c r="O21" s="101" t="s">
        <v>817</v>
      </c>
      <c r="P21" s="101">
        <v>3703</v>
      </c>
      <c r="Q21" s="101" t="s">
        <v>56</v>
      </c>
      <c r="R21" s="101" t="s">
        <v>35</v>
      </c>
      <c r="S21" s="101" t="s">
        <v>35</v>
      </c>
      <c r="T21" s="102"/>
    </row>
    <row r="22" spans="1:20" s="100" customFormat="1" ht="17.100000000000001" customHeight="1" x14ac:dyDescent="0.2">
      <c r="A22" s="103" t="s">
        <v>24</v>
      </c>
      <c r="B22" s="100" t="s">
        <v>285</v>
      </c>
      <c r="C22" s="104" t="s">
        <v>296</v>
      </c>
      <c r="D22" s="105">
        <v>42846</v>
      </c>
      <c r="E22" s="105" t="s">
        <v>818</v>
      </c>
      <c r="F22" s="106">
        <v>8000</v>
      </c>
      <c r="G22" s="100" t="s">
        <v>28</v>
      </c>
      <c r="H22" s="100">
        <v>5951</v>
      </c>
      <c r="I22" s="105" t="s">
        <v>622</v>
      </c>
      <c r="J22" s="100">
        <v>2000002</v>
      </c>
      <c r="K22" s="100" t="s">
        <v>30</v>
      </c>
      <c r="L22" s="105">
        <v>40326</v>
      </c>
      <c r="M22" s="107">
        <v>10008911</v>
      </c>
      <c r="N22" s="105" t="s">
        <v>54</v>
      </c>
      <c r="O22" s="101" t="s">
        <v>623</v>
      </c>
      <c r="P22" s="101">
        <v>3703</v>
      </c>
      <c r="Q22" s="101" t="s">
        <v>56</v>
      </c>
      <c r="R22" s="101" t="s">
        <v>35</v>
      </c>
      <c r="S22" s="101" t="s">
        <v>35</v>
      </c>
      <c r="T22" s="102"/>
    </row>
    <row r="23" spans="1:20" s="100" customFormat="1" ht="17.100000000000001" customHeight="1" x14ac:dyDescent="0.2">
      <c r="A23" s="103" t="s">
        <v>24</v>
      </c>
      <c r="B23" s="100" t="s">
        <v>285</v>
      </c>
      <c r="C23" s="104" t="s">
        <v>296</v>
      </c>
      <c r="D23" s="105">
        <v>42846</v>
      </c>
      <c r="E23" s="105" t="s">
        <v>819</v>
      </c>
      <c r="F23" s="106">
        <v>8000</v>
      </c>
      <c r="G23" s="100" t="s">
        <v>28</v>
      </c>
      <c r="H23" s="100">
        <v>5951</v>
      </c>
      <c r="I23" s="105" t="s">
        <v>820</v>
      </c>
      <c r="J23" s="100">
        <v>8711528</v>
      </c>
      <c r="K23" s="100" t="s">
        <v>30</v>
      </c>
      <c r="L23" s="105">
        <v>40315</v>
      </c>
      <c r="M23" s="107">
        <v>10008910</v>
      </c>
      <c r="N23" s="105" t="s">
        <v>54</v>
      </c>
      <c r="O23" s="101" t="s">
        <v>821</v>
      </c>
      <c r="P23" s="101">
        <v>3703</v>
      </c>
      <c r="Q23" s="101" t="s">
        <v>56</v>
      </c>
      <c r="R23" s="101" t="s">
        <v>35</v>
      </c>
      <c r="S23" s="101" t="s">
        <v>35</v>
      </c>
      <c r="T23" s="102"/>
    </row>
    <row r="24" spans="1:20" s="100" customFormat="1" ht="17.100000000000001" customHeight="1" x14ac:dyDescent="0.2">
      <c r="A24" s="103" t="s">
        <v>24</v>
      </c>
      <c r="B24" s="100" t="s">
        <v>285</v>
      </c>
      <c r="C24" s="104" t="s">
        <v>296</v>
      </c>
      <c r="D24" s="105">
        <v>42846</v>
      </c>
      <c r="E24" s="105" t="s">
        <v>822</v>
      </c>
      <c r="F24" s="106">
        <v>8000</v>
      </c>
      <c r="G24" s="100" t="s">
        <v>28</v>
      </c>
      <c r="H24" s="100">
        <v>5951</v>
      </c>
      <c r="I24" s="105" t="s">
        <v>744</v>
      </c>
      <c r="J24" s="100">
        <v>8742757</v>
      </c>
      <c r="K24" s="100" t="s">
        <v>30</v>
      </c>
      <c r="L24" s="105">
        <v>40305</v>
      </c>
      <c r="M24" s="107">
        <v>10008913</v>
      </c>
      <c r="N24" s="105" t="s">
        <v>54</v>
      </c>
      <c r="O24" s="101" t="s">
        <v>823</v>
      </c>
      <c r="P24" s="101">
        <v>3703</v>
      </c>
      <c r="Q24" s="101" t="s">
        <v>56</v>
      </c>
      <c r="R24" s="101" t="s">
        <v>35</v>
      </c>
      <c r="S24" s="101" t="s">
        <v>35</v>
      </c>
      <c r="T24" s="102"/>
    </row>
    <row r="25" spans="1:20" s="100" customFormat="1" ht="17.100000000000001" customHeight="1" x14ac:dyDescent="0.2">
      <c r="A25" s="103" t="s">
        <v>24</v>
      </c>
      <c r="B25" s="100" t="s">
        <v>285</v>
      </c>
      <c r="C25" s="104" t="s">
        <v>296</v>
      </c>
      <c r="D25" s="105">
        <v>42846</v>
      </c>
      <c r="E25" s="105" t="s">
        <v>825</v>
      </c>
      <c r="F25" s="106">
        <v>2180</v>
      </c>
      <c r="G25" s="100" t="s">
        <v>28</v>
      </c>
      <c r="H25" s="100">
        <v>5951</v>
      </c>
      <c r="I25" s="105" t="s">
        <v>826</v>
      </c>
      <c r="J25" s="100">
        <v>8400752</v>
      </c>
      <c r="K25" s="100" t="s">
        <v>30</v>
      </c>
      <c r="L25" s="105">
        <v>40336</v>
      </c>
      <c r="M25" s="107">
        <v>10008914</v>
      </c>
      <c r="N25" s="105" t="s">
        <v>54</v>
      </c>
      <c r="O25" s="101" t="s">
        <v>827</v>
      </c>
      <c r="P25" s="101">
        <v>3703</v>
      </c>
      <c r="Q25" s="101" t="s">
        <v>56</v>
      </c>
      <c r="R25" s="101" t="s">
        <v>35</v>
      </c>
      <c r="S25" s="101" t="s">
        <v>35</v>
      </c>
      <c r="T25" s="102"/>
    </row>
    <row r="26" spans="1:20" s="100" customFormat="1" ht="17.100000000000001" customHeight="1" x14ac:dyDescent="0.2">
      <c r="A26" s="103" t="s">
        <v>24</v>
      </c>
      <c r="B26" s="100" t="s">
        <v>285</v>
      </c>
      <c r="C26" s="104" t="s">
        <v>296</v>
      </c>
      <c r="D26" s="105">
        <v>42846</v>
      </c>
      <c r="E26" s="105" t="s">
        <v>828</v>
      </c>
      <c r="F26" s="106">
        <v>8000</v>
      </c>
      <c r="G26" s="100" t="s">
        <v>150</v>
      </c>
      <c r="H26" s="100">
        <v>5952</v>
      </c>
      <c r="I26" s="105" t="s">
        <v>829</v>
      </c>
      <c r="J26" s="100">
        <v>8400753</v>
      </c>
      <c r="K26" s="100" t="s">
        <v>30</v>
      </c>
      <c r="L26" s="105">
        <v>40337</v>
      </c>
      <c r="M26" s="107">
        <v>10008909</v>
      </c>
      <c r="N26" s="105" t="s">
        <v>54</v>
      </c>
      <c r="O26" s="101" t="s">
        <v>830</v>
      </c>
      <c r="P26" s="101">
        <v>3703</v>
      </c>
      <c r="Q26" s="101" t="s">
        <v>56</v>
      </c>
      <c r="R26" s="101" t="s">
        <v>35</v>
      </c>
      <c r="S26" s="101" t="s">
        <v>35</v>
      </c>
      <c r="T26" s="102"/>
    </row>
    <row r="27" spans="1:20" s="100" customFormat="1" ht="17.100000000000001" customHeight="1" x14ac:dyDescent="0.2">
      <c r="A27" s="103" t="s">
        <v>24</v>
      </c>
      <c r="B27" s="100" t="s">
        <v>285</v>
      </c>
      <c r="C27" s="104" t="s">
        <v>296</v>
      </c>
      <c r="D27" s="105">
        <v>42846</v>
      </c>
      <c r="E27" s="105" t="s">
        <v>831</v>
      </c>
      <c r="F27" s="106">
        <v>18408</v>
      </c>
      <c r="G27" s="100" t="s">
        <v>155</v>
      </c>
      <c r="H27" s="100">
        <v>5953</v>
      </c>
      <c r="I27" s="105" t="s">
        <v>614</v>
      </c>
      <c r="J27" s="100">
        <v>8400754</v>
      </c>
      <c r="K27" s="100" t="s">
        <v>30</v>
      </c>
      <c r="L27" s="105">
        <v>40338</v>
      </c>
      <c r="M27" s="107">
        <v>10008907</v>
      </c>
      <c r="N27" s="105" t="s">
        <v>54</v>
      </c>
      <c r="O27" s="101" t="s">
        <v>615</v>
      </c>
      <c r="P27" s="101">
        <v>3703</v>
      </c>
      <c r="Q27" s="101" t="s">
        <v>56</v>
      </c>
      <c r="R27" s="101" t="s">
        <v>35</v>
      </c>
      <c r="S27" s="101" t="s">
        <v>35</v>
      </c>
      <c r="T27" s="102"/>
    </row>
    <row r="28" spans="1:20" s="100" customFormat="1" ht="17.100000000000001" customHeight="1" x14ac:dyDescent="0.2">
      <c r="A28" s="103" t="s">
        <v>24</v>
      </c>
      <c r="B28" s="100" t="s">
        <v>285</v>
      </c>
      <c r="C28" s="104" t="s">
        <v>296</v>
      </c>
      <c r="D28" s="105">
        <v>42846</v>
      </c>
      <c r="E28" s="105" t="s">
        <v>832</v>
      </c>
      <c r="F28" s="106">
        <v>1225</v>
      </c>
      <c r="G28" s="100" t="s">
        <v>159</v>
      </c>
      <c r="H28" s="100">
        <v>5954</v>
      </c>
      <c r="I28" s="105" t="s">
        <v>833</v>
      </c>
      <c r="J28" s="100">
        <v>8400755</v>
      </c>
      <c r="K28" s="100" t="s">
        <v>30</v>
      </c>
      <c r="L28" s="105">
        <v>40339</v>
      </c>
      <c r="M28" s="107">
        <v>10008915</v>
      </c>
      <c r="N28" s="105" t="s">
        <v>54</v>
      </c>
      <c r="O28" s="101" t="s">
        <v>834</v>
      </c>
      <c r="P28" s="101">
        <v>3703</v>
      </c>
      <c r="Q28" s="101" t="s">
        <v>56</v>
      </c>
      <c r="R28" s="101" t="s">
        <v>35</v>
      </c>
      <c r="S28" s="101" t="s">
        <v>35</v>
      </c>
      <c r="T28" s="102"/>
    </row>
    <row r="29" spans="1:20" s="100" customFormat="1" ht="17.100000000000001" customHeight="1" x14ac:dyDescent="0.2">
      <c r="A29" s="103" t="s">
        <v>24</v>
      </c>
      <c r="B29" s="100" t="s">
        <v>285</v>
      </c>
      <c r="C29" s="104" t="s">
        <v>296</v>
      </c>
      <c r="D29" s="105">
        <v>42846</v>
      </c>
      <c r="E29" s="105" t="s">
        <v>835</v>
      </c>
      <c r="F29" s="106">
        <v>8000</v>
      </c>
      <c r="G29" s="100" t="s">
        <v>166</v>
      </c>
      <c r="H29" s="100">
        <v>5955</v>
      </c>
      <c r="I29" s="105" t="s">
        <v>836</v>
      </c>
      <c r="J29" s="100">
        <v>8400756</v>
      </c>
      <c r="K29" s="100" t="s">
        <v>30</v>
      </c>
      <c r="L29" s="105">
        <v>40340</v>
      </c>
      <c r="M29" s="107">
        <v>10008912</v>
      </c>
      <c r="N29" s="105" t="s">
        <v>54</v>
      </c>
      <c r="O29" s="101" t="s">
        <v>837</v>
      </c>
      <c r="P29" s="101">
        <v>3703</v>
      </c>
      <c r="Q29" s="101" t="s">
        <v>56</v>
      </c>
      <c r="R29" s="101" t="s">
        <v>35</v>
      </c>
      <c r="S29" s="101" t="s">
        <v>35</v>
      </c>
      <c r="T29" s="102"/>
    </row>
    <row r="30" spans="1:20" s="100" customFormat="1" ht="17.100000000000001" customHeight="1" x14ac:dyDescent="0.2">
      <c r="A30" s="100" t="s">
        <v>24</v>
      </c>
      <c r="B30" s="100" t="s">
        <v>285</v>
      </c>
      <c r="C30" s="100" t="s">
        <v>296</v>
      </c>
      <c r="D30" s="105">
        <v>42853</v>
      </c>
      <c r="E30" s="100" t="s">
        <v>868</v>
      </c>
      <c r="F30" s="100">
        <v>5000</v>
      </c>
      <c r="G30" s="100" t="s">
        <v>235</v>
      </c>
      <c r="H30" s="100">
        <v>5974</v>
      </c>
      <c r="I30" s="100" t="s">
        <v>869</v>
      </c>
      <c r="J30" s="100">
        <v>8400775</v>
      </c>
      <c r="K30" s="100" t="s">
        <v>30</v>
      </c>
      <c r="L30" s="100">
        <v>40359</v>
      </c>
      <c r="M30" s="100">
        <v>10008920</v>
      </c>
      <c r="N30" s="100" t="s">
        <v>54</v>
      </c>
      <c r="O30" s="101" t="s">
        <v>870</v>
      </c>
      <c r="P30" s="101">
        <v>3703</v>
      </c>
      <c r="Q30" s="101" t="s">
        <v>56</v>
      </c>
      <c r="R30" s="101" t="s">
        <v>35</v>
      </c>
      <c r="S30" s="101" t="s">
        <v>35</v>
      </c>
      <c r="T30" s="102"/>
    </row>
    <row r="31" spans="1:20" s="100" customFormat="1" ht="17.100000000000001" customHeight="1" x14ac:dyDescent="0.2">
      <c r="A31" s="103" t="s">
        <v>24</v>
      </c>
      <c r="B31" s="100" t="s">
        <v>65</v>
      </c>
      <c r="C31" s="104" t="s">
        <v>120</v>
      </c>
      <c r="D31" s="105">
        <v>42828</v>
      </c>
      <c r="E31" s="105" t="s">
        <v>765</v>
      </c>
      <c r="F31" s="106">
        <v>3812.5</v>
      </c>
      <c r="G31" s="100" t="s">
        <v>28</v>
      </c>
      <c r="H31" s="100">
        <v>5951</v>
      </c>
      <c r="I31" s="105" t="s">
        <v>317</v>
      </c>
      <c r="J31" s="100">
        <v>8743611</v>
      </c>
      <c r="K31" s="100" t="s">
        <v>30</v>
      </c>
      <c r="L31" s="105">
        <v>40282</v>
      </c>
      <c r="M31" s="107">
        <v>77</v>
      </c>
      <c r="N31" s="105" t="s">
        <v>54</v>
      </c>
      <c r="O31" s="101" t="s">
        <v>123</v>
      </c>
      <c r="P31" s="101">
        <v>1601</v>
      </c>
      <c r="Q31" s="101" t="s">
        <v>70</v>
      </c>
      <c r="R31" s="101" t="s">
        <v>35</v>
      </c>
      <c r="S31" s="101" t="s">
        <v>35</v>
      </c>
      <c r="T31" s="102"/>
    </row>
    <row r="32" spans="1:20" s="100" customFormat="1" ht="17.100000000000001" customHeight="1" x14ac:dyDescent="0.2">
      <c r="A32" s="103" t="s">
        <v>24</v>
      </c>
      <c r="B32" s="100" t="s">
        <v>65</v>
      </c>
      <c r="C32" s="104" t="s">
        <v>66</v>
      </c>
      <c r="D32" s="105">
        <v>42828</v>
      </c>
      <c r="E32" s="105" t="s">
        <v>766</v>
      </c>
      <c r="F32" s="106">
        <v>1303.56</v>
      </c>
      <c r="G32" s="100" t="s">
        <v>28</v>
      </c>
      <c r="H32" s="100">
        <v>5951</v>
      </c>
      <c r="I32" s="105" t="s">
        <v>76</v>
      </c>
      <c r="J32" s="100">
        <v>8400752</v>
      </c>
      <c r="K32" s="100" t="s">
        <v>30</v>
      </c>
      <c r="L32" s="105">
        <v>40345</v>
      </c>
      <c r="M32" s="107">
        <v>104722959</v>
      </c>
      <c r="N32" s="105" t="s">
        <v>54</v>
      </c>
      <c r="O32" s="101" t="s">
        <v>77</v>
      </c>
      <c r="P32" s="101">
        <v>1420</v>
      </c>
      <c r="Q32" s="101" t="s">
        <v>70</v>
      </c>
      <c r="R32" s="101" t="s">
        <v>35</v>
      </c>
      <c r="S32" s="101" t="s">
        <v>35</v>
      </c>
      <c r="T32" s="102"/>
    </row>
    <row r="33" spans="1:20" s="100" customFormat="1" ht="17.100000000000001" customHeight="1" x14ac:dyDescent="0.2">
      <c r="A33" s="103" t="s">
        <v>24</v>
      </c>
      <c r="B33" s="100" t="s">
        <v>65</v>
      </c>
      <c r="C33" s="104" t="s">
        <v>120</v>
      </c>
      <c r="D33" s="105">
        <v>42832</v>
      </c>
      <c r="E33" s="105" t="s">
        <v>770</v>
      </c>
      <c r="F33" s="106">
        <v>802</v>
      </c>
      <c r="G33" s="100" t="s">
        <v>28</v>
      </c>
      <c r="H33" s="100">
        <v>5951</v>
      </c>
      <c r="I33" s="105" t="s">
        <v>125</v>
      </c>
      <c r="J33" s="100">
        <v>8720482</v>
      </c>
      <c r="K33" s="100" t="s">
        <v>30</v>
      </c>
      <c r="L33" s="105">
        <v>40358</v>
      </c>
      <c r="M33" s="107">
        <v>18668</v>
      </c>
      <c r="N33" s="105" t="s">
        <v>54</v>
      </c>
      <c r="O33" s="101" t="s">
        <v>771</v>
      </c>
      <c r="P33" s="101">
        <v>1601</v>
      </c>
      <c r="Q33" s="101" t="s">
        <v>70</v>
      </c>
      <c r="R33" s="101" t="s">
        <v>35</v>
      </c>
      <c r="S33" s="101" t="s">
        <v>35</v>
      </c>
      <c r="T33" s="102"/>
    </row>
    <row r="34" spans="1:20" s="100" customFormat="1" ht="17.100000000000001" customHeight="1" x14ac:dyDescent="0.2">
      <c r="A34" s="103" t="s">
        <v>24</v>
      </c>
      <c r="B34" s="100" t="s">
        <v>65</v>
      </c>
      <c r="C34" s="104" t="s">
        <v>120</v>
      </c>
      <c r="D34" s="105">
        <v>42835</v>
      </c>
      <c r="E34" s="105" t="s">
        <v>772</v>
      </c>
      <c r="F34" s="106">
        <v>700</v>
      </c>
      <c r="G34" s="100" t="s">
        <v>28</v>
      </c>
      <c r="H34" s="100">
        <v>5951</v>
      </c>
      <c r="I34" s="105" t="s">
        <v>317</v>
      </c>
      <c r="J34" s="100">
        <v>8720482</v>
      </c>
      <c r="K34" s="100" t="s">
        <v>30</v>
      </c>
      <c r="L34" s="105">
        <v>40326</v>
      </c>
      <c r="M34" s="107">
        <v>79</v>
      </c>
      <c r="N34" s="105" t="s">
        <v>54</v>
      </c>
      <c r="O34" s="101" t="s">
        <v>771</v>
      </c>
      <c r="P34" s="101">
        <v>1601</v>
      </c>
      <c r="Q34" s="101" t="s">
        <v>70</v>
      </c>
      <c r="R34" s="101" t="s">
        <v>35</v>
      </c>
      <c r="S34" s="101" t="s">
        <v>35</v>
      </c>
      <c r="T34" s="102"/>
    </row>
    <row r="35" spans="1:20" s="100" customFormat="1" ht="17.100000000000001" customHeight="1" x14ac:dyDescent="0.2">
      <c r="A35" s="103" t="s">
        <v>24</v>
      </c>
      <c r="B35" s="100" t="s">
        <v>65</v>
      </c>
      <c r="C35" s="104" t="s">
        <v>120</v>
      </c>
      <c r="D35" s="105">
        <v>42843</v>
      </c>
      <c r="E35" s="105" t="s">
        <v>776</v>
      </c>
      <c r="F35" s="106">
        <v>1998.98</v>
      </c>
      <c r="G35" s="100" t="s">
        <v>28</v>
      </c>
      <c r="H35" s="100">
        <v>5951</v>
      </c>
      <c r="I35" s="105" t="s">
        <v>777</v>
      </c>
      <c r="J35" s="100">
        <v>8743386</v>
      </c>
      <c r="K35" s="100" t="s">
        <v>30</v>
      </c>
      <c r="L35" s="105">
        <v>40358</v>
      </c>
      <c r="M35" s="107">
        <v>24430</v>
      </c>
      <c r="N35" s="105" t="s">
        <v>54</v>
      </c>
      <c r="O35" s="101" t="s">
        <v>771</v>
      </c>
      <c r="P35" s="101">
        <v>1601</v>
      </c>
      <c r="Q35" s="101" t="s">
        <v>70</v>
      </c>
      <c r="R35" s="101" t="s">
        <v>35</v>
      </c>
      <c r="S35" s="101" t="s">
        <v>35</v>
      </c>
      <c r="T35" s="102"/>
    </row>
    <row r="36" spans="1:20" s="100" customFormat="1" ht="17.100000000000001" customHeight="1" x14ac:dyDescent="0.2">
      <c r="A36" s="100" t="s">
        <v>24</v>
      </c>
      <c r="B36" s="100" t="s">
        <v>79</v>
      </c>
      <c r="C36" s="100" t="s">
        <v>80</v>
      </c>
      <c r="D36" s="105">
        <v>42843</v>
      </c>
      <c r="E36" s="100" t="s">
        <v>778</v>
      </c>
      <c r="F36" s="100">
        <v>5623.69</v>
      </c>
      <c r="G36" s="100" t="s">
        <v>28</v>
      </c>
      <c r="H36" s="100">
        <v>5951</v>
      </c>
      <c r="I36" s="100" t="s">
        <v>272</v>
      </c>
      <c r="J36" s="100">
        <v>8745170</v>
      </c>
      <c r="K36" s="100" t="s">
        <v>30</v>
      </c>
      <c r="L36" s="100">
        <v>40304</v>
      </c>
      <c r="M36" s="100" t="s">
        <v>779</v>
      </c>
      <c r="N36" s="100" t="s">
        <v>54</v>
      </c>
      <c r="O36" s="101" t="s">
        <v>313</v>
      </c>
      <c r="P36" s="101">
        <v>1510</v>
      </c>
      <c r="Q36" s="101" t="s">
        <v>70</v>
      </c>
      <c r="R36" s="101" t="s">
        <v>35</v>
      </c>
      <c r="S36" s="101" t="s">
        <v>35</v>
      </c>
      <c r="T36" s="102"/>
    </row>
    <row r="37" spans="1:20" s="100" customFormat="1" ht="17.100000000000001" customHeight="1" x14ac:dyDescent="0.2">
      <c r="A37" s="100" t="s">
        <v>24</v>
      </c>
      <c r="B37" s="100" t="s">
        <v>65</v>
      </c>
      <c r="C37" s="100" t="s">
        <v>120</v>
      </c>
      <c r="D37" s="105">
        <v>42843</v>
      </c>
      <c r="E37" s="100" t="s">
        <v>780</v>
      </c>
      <c r="F37" s="100">
        <v>503.75</v>
      </c>
      <c r="G37" s="100" t="s">
        <v>28</v>
      </c>
      <c r="H37" s="100">
        <v>5951</v>
      </c>
      <c r="I37" s="100" t="s">
        <v>317</v>
      </c>
      <c r="J37" s="100">
        <v>8742450</v>
      </c>
      <c r="K37" s="100" t="s">
        <v>30</v>
      </c>
      <c r="L37" s="100">
        <v>40282</v>
      </c>
      <c r="M37" s="100">
        <v>78</v>
      </c>
      <c r="N37" s="100" t="s">
        <v>54</v>
      </c>
      <c r="O37" s="101" t="s">
        <v>123</v>
      </c>
      <c r="P37" s="101">
        <v>1601</v>
      </c>
      <c r="Q37" s="101" t="s">
        <v>70</v>
      </c>
      <c r="R37" s="101" t="s">
        <v>35</v>
      </c>
      <c r="S37" s="101" t="s">
        <v>35</v>
      </c>
      <c r="T37" s="102"/>
    </row>
    <row r="38" spans="1:20" s="100" customFormat="1" ht="17.100000000000001" customHeight="1" x14ac:dyDescent="0.2">
      <c r="A38" s="100" t="s">
        <v>24</v>
      </c>
      <c r="B38" s="100" t="s">
        <v>79</v>
      </c>
      <c r="C38" s="100" t="s">
        <v>80</v>
      </c>
      <c r="D38" s="105">
        <v>42843</v>
      </c>
      <c r="E38" s="100" t="s">
        <v>781</v>
      </c>
      <c r="F38" s="100">
        <v>946.66</v>
      </c>
      <c r="G38" s="100" t="s">
        <v>28</v>
      </c>
      <c r="H38" s="100">
        <v>5951</v>
      </c>
      <c r="I38" s="100" t="s">
        <v>87</v>
      </c>
      <c r="J38" s="100">
        <v>8732281</v>
      </c>
      <c r="K38" s="100" t="s">
        <v>30</v>
      </c>
      <c r="L38" s="100">
        <v>40336</v>
      </c>
      <c r="M38" s="100" t="s">
        <v>782</v>
      </c>
      <c r="N38" s="100" t="s">
        <v>54</v>
      </c>
      <c r="O38" s="101" t="s">
        <v>89</v>
      </c>
      <c r="P38" s="101">
        <v>1510</v>
      </c>
      <c r="Q38" s="101" t="s">
        <v>70</v>
      </c>
      <c r="R38" s="101" t="s">
        <v>35</v>
      </c>
      <c r="S38" s="101" t="s">
        <v>35</v>
      </c>
      <c r="T38" s="102"/>
    </row>
    <row r="39" spans="1:20" s="100" customFormat="1" ht="17.100000000000001" customHeight="1" x14ac:dyDescent="0.2">
      <c r="A39" s="103" t="s">
        <v>24</v>
      </c>
      <c r="B39" s="100" t="s">
        <v>79</v>
      </c>
      <c r="C39" s="104" t="s">
        <v>80</v>
      </c>
      <c r="D39" s="105">
        <v>42843</v>
      </c>
      <c r="E39" s="105" t="s">
        <v>786</v>
      </c>
      <c r="F39" s="106">
        <v>832.82</v>
      </c>
      <c r="G39" s="100" t="s">
        <v>28</v>
      </c>
      <c r="H39" s="100">
        <v>5951</v>
      </c>
      <c r="I39" s="105" t="s">
        <v>95</v>
      </c>
      <c r="J39" s="100">
        <v>8729348</v>
      </c>
      <c r="K39" s="100" t="s">
        <v>30</v>
      </c>
      <c r="L39" s="105">
        <v>40359</v>
      </c>
      <c r="M39" s="107" t="s">
        <v>787</v>
      </c>
      <c r="N39" s="105" t="s">
        <v>54</v>
      </c>
      <c r="O39" s="101" t="s">
        <v>97</v>
      </c>
      <c r="P39" s="101">
        <v>1510</v>
      </c>
      <c r="Q39" s="101" t="s">
        <v>70</v>
      </c>
      <c r="R39" s="101" t="s">
        <v>35</v>
      </c>
      <c r="S39" s="101" t="s">
        <v>35</v>
      </c>
      <c r="T39" s="102"/>
    </row>
    <row r="40" spans="1:20" s="100" customFormat="1" ht="17.100000000000001" customHeight="1" x14ac:dyDescent="0.2">
      <c r="A40" s="103" t="s">
        <v>24</v>
      </c>
      <c r="B40" s="100" t="s">
        <v>79</v>
      </c>
      <c r="C40" s="104" t="s">
        <v>80</v>
      </c>
      <c r="D40" s="105">
        <v>42843</v>
      </c>
      <c r="E40" s="105" t="s">
        <v>789</v>
      </c>
      <c r="F40" s="106">
        <v>946.66</v>
      </c>
      <c r="G40" s="100" t="s">
        <v>28</v>
      </c>
      <c r="H40" s="100">
        <v>5951</v>
      </c>
      <c r="I40" s="105" t="s">
        <v>41</v>
      </c>
      <c r="J40" s="100">
        <v>4000297</v>
      </c>
      <c r="K40" s="100" t="s">
        <v>30</v>
      </c>
      <c r="L40" s="105">
        <v>40353</v>
      </c>
      <c r="M40" s="107" t="s">
        <v>790</v>
      </c>
      <c r="N40" s="105" t="s">
        <v>54</v>
      </c>
      <c r="O40" s="101" t="s">
        <v>115</v>
      </c>
      <c r="P40" s="101">
        <v>1510</v>
      </c>
      <c r="Q40" s="101" t="s">
        <v>70</v>
      </c>
      <c r="R40" s="101" t="s">
        <v>35</v>
      </c>
      <c r="S40" s="101" t="s">
        <v>35</v>
      </c>
      <c r="T40" s="102"/>
    </row>
    <row r="41" spans="1:20" s="100" customFormat="1" ht="17.100000000000001" customHeight="1" x14ac:dyDescent="0.2">
      <c r="A41" s="103" t="s">
        <v>24</v>
      </c>
      <c r="B41" s="100" t="s">
        <v>79</v>
      </c>
      <c r="C41" s="104" t="s">
        <v>80</v>
      </c>
      <c r="D41" s="105">
        <v>42844</v>
      </c>
      <c r="E41" s="105" t="s">
        <v>791</v>
      </c>
      <c r="F41" s="106">
        <v>2800.66</v>
      </c>
      <c r="G41" s="100" t="s">
        <v>28</v>
      </c>
      <c r="H41" s="100">
        <v>5951</v>
      </c>
      <c r="I41" s="105" t="s">
        <v>272</v>
      </c>
      <c r="J41" s="100">
        <v>4000297</v>
      </c>
      <c r="K41" s="100" t="s">
        <v>30</v>
      </c>
      <c r="L41" s="105">
        <v>40311</v>
      </c>
      <c r="M41" s="107" t="s">
        <v>792</v>
      </c>
      <c r="N41" s="105" t="s">
        <v>54</v>
      </c>
      <c r="O41" s="101" t="s">
        <v>348</v>
      </c>
      <c r="P41" s="101">
        <v>1510</v>
      </c>
      <c r="Q41" s="101" t="s">
        <v>70</v>
      </c>
      <c r="R41" s="101" t="s">
        <v>35</v>
      </c>
      <c r="S41" s="101" t="s">
        <v>35</v>
      </c>
      <c r="T41" s="102"/>
    </row>
    <row r="42" spans="1:20" s="100" customFormat="1" ht="17.100000000000001" customHeight="1" x14ac:dyDescent="0.2">
      <c r="A42" s="103" t="s">
        <v>24</v>
      </c>
      <c r="B42" s="100" t="s">
        <v>79</v>
      </c>
      <c r="C42" s="104" t="s">
        <v>80</v>
      </c>
      <c r="D42" s="105">
        <v>42844</v>
      </c>
      <c r="E42" s="105" t="s">
        <v>793</v>
      </c>
      <c r="F42" s="106">
        <v>3319.28</v>
      </c>
      <c r="G42" s="100" t="s">
        <v>28</v>
      </c>
      <c r="H42" s="100">
        <v>5951</v>
      </c>
      <c r="I42" s="105" t="s">
        <v>272</v>
      </c>
      <c r="J42" s="100">
        <v>8726346</v>
      </c>
      <c r="K42" s="100" t="s">
        <v>30</v>
      </c>
      <c r="L42" s="105">
        <v>40345</v>
      </c>
      <c r="M42" s="107" t="s">
        <v>794</v>
      </c>
      <c r="N42" s="105" t="s">
        <v>54</v>
      </c>
      <c r="O42" s="101" t="s">
        <v>353</v>
      </c>
      <c r="P42" s="101">
        <v>1510</v>
      </c>
      <c r="Q42" s="101" t="s">
        <v>70</v>
      </c>
      <c r="R42" s="101" t="s">
        <v>35</v>
      </c>
      <c r="S42" s="101" t="s">
        <v>35</v>
      </c>
      <c r="T42" s="102"/>
    </row>
    <row r="43" spans="1:20" s="100" customFormat="1" ht="17.100000000000001" customHeight="1" x14ac:dyDescent="0.2">
      <c r="A43" s="103" t="s">
        <v>24</v>
      </c>
      <c r="B43" s="100" t="s">
        <v>79</v>
      </c>
      <c r="C43" s="104" t="s">
        <v>80</v>
      </c>
      <c r="D43" s="105">
        <v>42844</v>
      </c>
      <c r="E43" s="105" t="s">
        <v>795</v>
      </c>
      <c r="F43" s="106">
        <v>3026.25</v>
      </c>
      <c r="G43" s="100" t="s">
        <v>28</v>
      </c>
      <c r="H43" s="100">
        <v>5951</v>
      </c>
      <c r="I43" s="105" t="s">
        <v>87</v>
      </c>
      <c r="J43" s="100">
        <v>8733296</v>
      </c>
      <c r="K43" s="100" t="s">
        <v>30</v>
      </c>
      <c r="L43" s="105">
        <v>40347</v>
      </c>
      <c r="M43" s="107" t="s">
        <v>796</v>
      </c>
      <c r="N43" s="105" t="s">
        <v>54</v>
      </c>
      <c r="O43" s="101" t="s">
        <v>309</v>
      </c>
      <c r="P43" s="101">
        <v>1510</v>
      </c>
      <c r="Q43" s="101" t="s">
        <v>70</v>
      </c>
      <c r="R43" s="101" t="s">
        <v>35</v>
      </c>
      <c r="S43" s="101" t="s">
        <v>35</v>
      </c>
      <c r="T43" s="102"/>
    </row>
    <row r="44" spans="1:20" s="100" customFormat="1" ht="17.100000000000001" customHeight="1" x14ac:dyDescent="0.2">
      <c r="A44" s="103" t="s">
        <v>24</v>
      </c>
      <c r="B44" s="100" t="s">
        <v>79</v>
      </c>
      <c r="C44" s="104" t="s">
        <v>80</v>
      </c>
      <c r="D44" s="105">
        <v>42844</v>
      </c>
      <c r="E44" s="105" t="s">
        <v>797</v>
      </c>
      <c r="F44" s="106">
        <v>24425.759999999998</v>
      </c>
      <c r="G44" s="100" t="s">
        <v>28</v>
      </c>
      <c r="H44" s="100">
        <v>5951</v>
      </c>
      <c r="I44" s="105" t="s">
        <v>87</v>
      </c>
      <c r="J44" s="100">
        <v>8733296</v>
      </c>
      <c r="K44" s="100" t="s">
        <v>30</v>
      </c>
      <c r="L44" s="105">
        <v>40326</v>
      </c>
      <c r="M44" s="107" t="s">
        <v>798</v>
      </c>
      <c r="N44" s="105" t="s">
        <v>54</v>
      </c>
      <c r="O44" s="101" t="s">
        <v>92</v>
      </c>
      <c r="P44" s="101">
        <v>1510</v>
      </c>
      <c r="Q44" s="101" t="s">
        <v>70</v>
      </c>
      <c r="R44" s="101" t="s">
        <v>93</v>
      </c>
      <c r="S44" s="101" t="s">
        <v>35</v>
      </c>
      <c r="T44" s="102"/>
    </row>
    <row r="45" spans="1:20" s="100" customFormat="1" ht="17.100000000000001" customHeight="1" x14ac:dyDescent="0.2">
      <c r="A45" s="103" t="s">
        <v>24</v>
      </c>
      <c r="B45" s="100" t="s">
        <v>79</v>
      </c>
      <c r="C45" s="104" t="s">
        <v>80</v>
      </c>
      <c r="D45" s="105">
        <v>42844</v>
      </c>
      <c r="E45" s="105" t="s">
        <v>799</v>
      </c>
      <c r="F45" s="106">
        <v>2329.38</v>
      </c>
      <c r="G45" s="100" t="s">
        <v>28</v>
      </c>
      <c r="H45" s="100">
        <v>5951</v>
      </c>
      <c r="I45" s="105" t="s">
        <v>95</v>
      </c>
      <c r="J45" s="100">
        <v>8733296</v>
      </c>
      <c r="K45" s="100" t="s">
        <v>30</v>
      </c>
      <c r="L45" s="105">
        <v>40336</v>
      </c>
      <c r="M45" s="107" t="s">
        <v>800</v>
      </c>
      <c r="N45" s="105" t="s">
        <v>54</v>
      </c>
      <c r="O45" s="101" t="s">
        <v>110</v>
      </c>
      <c r="P45" s="101">
        <v>1510</v>
      </c>
      <c r="Q45" s="101" t="s">
        <v>70</v>
      </c>
      <c r="R45" s="101" t="s">
        <v>35</v>
      </c>
      <c r="S45" s="101" t="s">
        <v>35</v>
      </c>
      <c r="T45" s="102"/>
    </row>
    <row r="46" spans="1:20" s="100" customFormat="1" ht="17.100000000000001" customHeight="1" x14ac:dyDescent="0.2">
      <c r="A46" s="103" t="s">
        <v>24</v>
      </c>
      <c r="B46" s="100" t="s">
        <v>79</v>
      </c>
      <c r="C46" s="104" t="s">
        <v>80</v>
      </c>
      <c r="D46" s="105">
        <v>42844</v>
      </c>
      <c r="E46" s="105" t="s">
        <v>801</v>
      </c>
      <c r="F46" s="106">
        <v>3771.9</v>
      </c>
      <c r="G46" s="100" t="s">
        <v>28</v>
      </c>
      <c r="H46" s="100">
        <v>5951</v>
      </c>
      <c r="I46" s="105" t="s">
        <v>95</v>
      </c>
      <c r="J46" s="100">
        <v>8726346</v>
      </c>
      <c r="K46" s="100" t="s">
        <v>30</v>
      </c>
      <c r="L46" s="105">
        <v>40345</v>
      </c>
      <c r="M46" s="107" t="s">
        <v>802</v>
      </c>
      <c r="N46" s="105" t="s">
        <v>54</v>
      </c>
      <c r="O46" s="101" t="s">
        <v>107</v>
      </c>
      <c r="P46" s="101">
        <v>1510</v>
      </c>
      <c r="Q46" s="101" t="s">
        <v>70</v>
      </c>
      <c r="R46" s="101" t="s">
        <v>35</v>
      </c>
      <c r="S46" s="101" t="s">
        <v>35</v>
      </c>
      <c r="T46" s="108"/>
    </row>
    <row r="47" spans="1:20" s="100" customFormat="1" ht="17.100000000000001" customHeight="1" x14ac:dyDescent="0.2">
      <c r="A47" s="100" t="s">
        <v>24</v>
      </c>
      <c r="B47" s="100" t="s">
        <v>79</v>
      </c>
      <c r="C47" s="100" t="s">
        <v>80</v>
      </c>
      <c r="D47" s="105">
        <v>42844</v>
      </c>
      <c r="E47" s="100" t="s">
        <v>803</v>
      </c>
      <c r="F47" s="100">
        <v>4437.58</v>
      </c>
      <c r="G47" s="100" t="s">
        <v>28</v>
      </c>
      <c r="H47" s="100">
        <v>5951</v>
      </c>
      <c r="I47" s="100" t="s">
        <v>95</v>
      </c>
      <c r="J47" s="100">
        <v>8726346</v>
      </c>
      <c r="K47" s="100" t="s">
        <v>30</v>
      </c>
      <c r="L47" s="100">
        <v>40326</v>
      </c>
      <c r="M47" s="100" t="s">
        <v>804</v>
      </c>
      <c r="N47" s="100" t="s">
        <v>54</v>
      </c>
      <c r="O47" s="101" t="s">
        <v>102</v>
      </c>
      <c r="P47" s="101">
        <v>1510</v>
      </c>
      <c r="Q47" s="101" t="s">
        <v>70</v>
      </c>
      <c r="R47" s="101" t="s">
        <v>35</v>
      </c>
      <c r="S47" s="101" t="s">
        <v>35</v>
      </c>
      <c r="T47" s="108"/>
    </row>
    <row r="48" spans="1:20" s="100" customFormat="1" ht="17.100000000000001" customHeight="1" x14ac:dyDescent="0.2">
      <c r="A48" s="103" t="s">
        <v>24</v>
      </c>
      <c r="B48" s="100" t="s">
        <v>79</v>
      </c>
      <c r="C48" s="104" t="s">
        <v>80</v>
      </c>
      <c r="D48" s="105">
        <v>42844</v>
      </c>
      <c r="E48" s="105" t="s">
        <v>805</v>
      </c>
      <c r="F48" s="106">
        <v>876.5</v>
      </c>
      <c r="G48" s="100" t="s">
        <v>28</v>
      </c>
      <c r="H48" s="100">
        <v>5951</v>
      </c>
      <c r="I48" s="105" t="s">
        <v>41</v>
      </c>
      <c r="J48" s="100">
        <v>8714190</v>
      </c>
      <c r="K48" s="100" t="s">
        <v>30</v>
      </c>
      <c r="L48" s="105">
        <v>40282</v>
      </c>
      <c r="M48" s="107" t="s">
        <v>806</v>
      </c>
      <c r="N48" s="105" t="s">
        <v>54</v>
      </c>
      <c r="O48" s="101" t="s">
        <v>82</v>
      </c>
      <c r="P48" s="101">
        <v>1510</v>
      </c>
      <c r="Q48" s="101" t="s">
        <v>70</v>
      </c>
      <c r="R48" s="101" t="s">
        <v>35</v>
      </c>
      <c r="S48" s="101" t="s">
        <v>35</v>
      </c>
      <c r="T48" s="108"/>
    </row>
    <row r="49" spans="1:20" s="100" customFormat="1" ht="17.100000000000001" customHeight="1" x14ac:dyDescent="0.2">
      <c r="A49" s="103" t="s">
        <v>24</v>
      </c>
      <c r="B49" s="100" t="s">
        <v>79</v>
      </c>
      <c r="C49" s="104" t="s">
        <v>80</v>
      </c>
      <c r="D49" s="105">
        <v>42844</v>
      </c>
      <c r="E49" s="105" t="s">
        <v>807</v>
      </c>
      <c r="F49" s="106">
        <v>14801.53</v>
      </c>
      <c r="G49" s="100" t="s">
        <v>28</v>
      </c>
      <c r="H49" s="100">
        <v>5951</v>
      </c>
      <c r="I49" s="105" t="s">
        <v>41</v>
      </c>
      <c r="J49" s="100">
        <v>8723116</v>
      </c>
      <c r="K49" s="100" t="s">
        <v>30</v>
      </c>
      <c r="L49" s="105">
        <v>40345</v>
      </c>
      <c r="M49" s="107" t="s">
        <v>808</v>
      </c>
      <c r="N49" s="105" t="s">
        <v>54</v>
      </c>
      <c r="O49" s="101" t="s">
        <v>85</v>
      </c>
      <c r="P49" s="101">
        <v>1510</v>
      </c>
      <c r="Q49" s="101" t="s">
        <v>70</v>
      </c>
      <c r="R49" s="101" t="s">
        <v>35</v>
      </c>
      <c r="S49" s="101" t="s">
        <v>35</v>
      </c>
      <c r="T49" s="108"/>
    </row>
    <row r="50" spans="1:20" s="100" customFormat="1" ht="17.100000000000001" customHeight="1" x14ac:dyDescent="0.2">
      <c r="A50" s="103" t="s">
        <v>24</v>
      </c>
      <c r="B50" s="100" t="s">
        <v>65</v>
      </c>
      <c r="C50" s="104" t="s">
        <v>153</v>
      </c>
      <c r="D50" s="105">
        <v>42850</v>
      </c>
      <c r="E50" s="105" t="s">
        <v>838</v>
      </c>
      <c r="F50" s="106">
        <v>2305</v>
      </c>
      <c r="G50" s="100" t="s">
        <v>170</v>
      </c>
      <c r="H50" s="100">
        <v>5956</v>
      </c>
      <c r="I50" s="105" t="s">
        <v>186</v>
      </c>
      <c r="J50" s="100">
        <v>8400757</v>
      </c>
      <c r="K50" s="100" t="s">
        <v>30</v>
      </c>
      <c r="L50" s="105">
        <v>40341</v>
      </c>
      <c r="M50" s="107">
        <v>27134</v>
      </c>
      <c r="N50" s="105" t="s">
        <v>54</v>
      </c>
      <c r="O50" s="101" t="s">
        <v>188</v>
      </c>
      <c r="P50" s="101">
        <v>3424</v>
      </c>
      <c r="Q50" s="101" t="s">
        <v>70</v>
      </c>
      <c r="R50" s="101" t="s">
        <v>35</v>
      </c>
      <c r="S50" s="101" t="s">
        <v>35</v>
      </c>
      <c r="T50" s="108"/>
    </row>
    <row r="51" spans="1:20" s="100" customFormat="1" ht="17.100000000000001" customHeight="1" x14ac:dyDescent="0.2">
      <c r="A51" s="103" t="s">
        <v>24</v>
      </c>
      <c r="B51" s="100" t="s">
        <v>65</v>
      </c>
      <c r="C51" s="104" t="s">
        <v>120</v>
      </c>
      <c r="D51" s="105">
        <v>42850</v>
      </c>
      <c r="E51" s="105" t="s">
        <v>839</v>
      </c>
      <c r="F51" s="106">
        <v>3358.25</v>
      </c>
      <c r="G51" s="100" t="s">
        <v>173</v>
      </c>
      <c r="H51" s="100">
        <v>5957</v>
      </c>
      <c r="I51" s="105" t="s">
        <v>174</v>
      </c>
      <c r="J51" s="100">
        <v>8400758</v>
      </c>
      <c r="K51" s="100" t="s">
        <v>30</v>
      </c>
      <c r="L51" s="105">
        <v>40342</v>
      </c>
      <c r="M51" s="107" t="s">
        <v>840</v>
      </c>
      <c r="N51" s="105" t="s">
        <v>54</v>
      </c>
      <c r="O51" s="101" t="s">
        <v>77</v>
      </c>
      <c r="P51" s="101">
        <v>1601</v>
      </c>
      <c r="Q51" s="101" t="s">
        <v>70</v>
      </c>
      <c r="R51" s="101" t="s">
        <v>35</v>
      </c>
      <c r="S51" s="101" t="s">
        <v>35</v>
      </c>
      <c r="T51" s="108"/>
    </row>
    <row r="52" spans="1:20" s="100" customFormat="1" ht="17.100000000000001" customHeight="1" x14ac:dyDescent="0.2">
      <c r="A52" s="103" t="s">
        <v>24</v>
      </c>
      <c r="B52" s="100" t="s">
        <v>65</v>
      </c>
      <c r="C52" s="104" t="s">
        <v>153</v>
      </c>
      <c r="D52" s="105">
        <v>42850</v>
      </c>
      <c r="E52" s="105" t="s">
        <v>841</v>
      </c>
      <c r="F52" s="106">
        <v>4180</v>
      </c>
      <c r="G52" s="100" t="s">
        <v>178</v>
      </c>
      <c r="H52" s="100">
        <v>5958</v>
      </c>
      <c r="I52" s="105" t="s">
        <v>174</v>
      </c>
      <c r="J52" s="100">
        <v>8400759</v>
      </c>
      <c r="K52" s="100" t="s">
        <v>30</v>
      </c>
      <c r="L52" s="105">
        <v>40343</v>
      </c>
      <c r="M52" s="107" t="s">
        <v>842</v>
      </c>
      <c r="N52" s="105" t="s">
        <v>54</v>
      </c>
      <c r="O52" s="101" t="s">
        <v>77</v>
      </c>
      <c r="P52" s="101">
        <v>3420</v>
      </c>
      <c r="Q52" s="101" t="s">
        <v>70</v>
      </c>
      <c r="R52" s="101" t="s">
        <v>35</v>
      </c>
      <c r="S52" s="101" t="s">
        <v>35</v>
      </c>
      <c r="T52" s="108"/>
    </row>
    <row r="53" spans="1:20" s="100" customFormat="1" ht="17.100000000000001" customHeight="1" x14ac:dyDescent="0.2">
      <c r="A53" s="103" t="s">
        <v>24</v>
      </c>
      <c r="B53" s="100" t="s">
        <v>79</v>
      </c>
      <c r="C53" s="104" t="s">
        <v>80</v>
      </c>
      <c r="D53" s="105">
        <v>42850</v>
      </c>
      <c r="E53" s="105" t="s">
        <v>844</v>
      </c>
      <c r="F53" s="106">
        <v>2799</v>
      </c>
      <c r="G53" s="100" t="s">
        <v>185</v>
      </c>
      <c r="H53" s="100">
        <v>5960</v>
      </c>
      <c r="I53" s="105" t="s">
        <v>272</v>
      </c>
      <c r="J53" s="100">
        <v>8400761</v>
      </c>
      <c r="K53" s="100" t="s">
        <v>30</v>
      </c>
      <c r="L53" s="105">
        <v>40345</v>
      </c>
      <c r="M53" s="107" t="s">
        <v>845</v>
      </c>
      <c r="N53" s="105" t="s">
        <v>54</v>
      </c>
      <c r="O53" s="101" t="s">
        <v>348</v>
      </c>
      <c r="P53" s="101">
        <v>1510</v>
      </c>
      <c r="Q53" s="101" t="s">
        <v>70</v>
      </c>
      <c r="R53" s="101" t="s">
        <v>35</v>
      </c>
      <c r="S53" s="101" t="s">
        <v>35</v>
      </c>
      <c r="T53" s="108"/>
    </row>
    <row r="54" spans="1:20" s="100" customFormat="1" ht="17.100000000000001" customHeight="1" x14ac:dyDescent="0.2">
      <c r="A54" s="103" t="s">
        <v>24</v>
      </c>
      <c r="B54" s="100" t="s">
        <v>79</v>
      </c>
      <c r="C54" s="104" t="s">
        <v>80</v>
      </c>
      <c r="D54" s="105">
        <v>42850</v>
      </c>
      <c r="E54" s="105" t="s">
        <v>846</v>
      </c>
      <c r="F54" s="106">
        <v>3321</v>
      </c>
      <c r="G54" s="100" t="s">
        <v>191</v>
      </c>
      <c r="H54" s="100">
        <v>5961</v>
      </c>
      <c r="I54" s="105" t="s">
        <v>272</v>
      </c>
      <c r="J54" s="100">
        <v>8400762</v>
      </c>
      <c r="K54" s="100" t="s">
        <v>30</v>
      </c>
      <c r="L54" s="105">
        <v>40346</v>
      </c>
      <c r="M54" s="107" t="s">
        <v>847</v>
      </c>
      <c r="N54" s="105" t="s">
        <v>54</v>
      </c>
      <c r="O54" s="101" t="s">
        <v>353</v>
      </c>
      <c r="P54" s="101">
        <v>1510</v>
      </c>
      <c r="Q54" s="101" t="s">
        <v>70</v>
      </c>
      <c r="R54" s="101" t="s">
        <v>35</v>
      </c>
      <c r="S54" s="101" t="s">
        <v>35</v>
      </c>
      <c r="T54" s="108"/>
    </row>
    <row r="55" spans="1:20" s="100" customFormat="1" ht="17.100000000000001" customHeight="1" x14ac:dyDescent="0.2">
      <c r="A55" s="100" t="s">
        <v>24</v>
      </c>
      <c r="B55" s="100" t="s">
        <v>79</v>
      </c>
      <c r="C55" s="100" t="s">
        <v>80</v>
      </c>
      <c r="D55" s="105">
        <v>42850</v>
      </c>
      <c r="E55" s="100" t="s">
        <v>848</v>
      </c>
      <c r="F55" s="100">
        <v>5621</v>
      </c>
      <c r="G55" s="100" t="s">
        <v>194</v>
      </c>
      <c r="H55" s="100">
        <v>5962</v>
      </c>
      <c r="I55" s="100" t="s">
        <v>272</v>
      </c>
      <c r="J55" s="100">
        <v>8400763</v>
      </c>
      <c r="K55" s="100" t="s">
        <v>30</v>
      </c>
      <c r="L55" s="100">
        <v>40347</v>
      </c>
      <c r="M55" s="100" t="s">
        <v>849</v>
      </c>
      <c r="N55" s="100" t="s">
        <v>54</v>
      </c>
      <c r="O55" s="101" t="s">
        <v>313</v>
      </c>
      <c r="P55" s="101">
        <v>1510</v>
      </c>
      <c r="Q55" s="101" t="s">
        <v>70</v>
      </c>
      <c r="R55" s="101" t="s">
        <v>35</v>
      </c>
      <c r="S55" s="101" t="s">
        <v>35</v>
      </c>
      <c r="T55" s="108"/>
    </row>
    <row r="56" spans="1:20" s="100" customFormat="1" ht="17.100000000000001" customHeight="1" x14ac:dyDescent="0.2">
      <c r="A56" s="100" t="s">
        <v>24</v>
      </c>
      <c r="B56" s="100" t="s">
        <v>65</v>
      </c>
      <c r="C56" s="100" t="s">
        <v>66</v>
      </c>
      <c r="D56" s="105">
        <v>42850</v>
      </c>
      <c r="E56" s="100" t="s">
        <v>852</v>
      </c>
      <c r="F56" s="100">
        <v>1570.06</v>
      </c>
      <c r="G56" s="100" t="s">
        <v>201</v>
      </c>
      <c r="H56" s="100">
        <v>5964</v>
      </c>
      <c r="I56" s="100" t="s">
        <v>76</v>
      </c>
      <c r="J56" s="100">
        <v>8400765</v>
      </c>
      <c r="K56" s="100" t="s">
        <v>30</v>
      </c>
      <c r="L56" s="100">
        <v>40349</v>
      </c>
      <c r="M56" s="100">
        <v>104777256</v>
      </c>
      <c r="N56" s="100" t="s">
        <v>54</v>
      </c>
      <c r="O56" s="101" t="s">
        <v>77</v>
      </c>
      <c r="P56" s="101">
        <v>1420</v>
      </c>
      <c r="Q56" s="101" t="s">
        <v>70</v>
      </c>
      <c r="R56" s="101" t="s">
        <v>35</v>
      </c>
      <c r="S56" s="101" t="s">
        <v>35</v>
      </c>
      <c r="T56" s="108"/>
    </row>
    <row r="57" spans="1:20" s="100" customFormat="1" ht="17.100000000000001" customHeight="1" x14ac:dyDescent="0.2">
      <c r="A57" s="100" t="s">
        <v>24</v>
      </c>
      <c r="B57" s="100" t="s">
        <v>65</v>
      </c>
      <c r="C57" s="100" t="s">
        <v>80</v>
      </c>
      <c r="D57" s="105">
        <v>42850</v>
      </c>
      <c r="E57" s="100" t="s">
        <v>853</v>
      </c>
      <c r="F57" s="100">
        <v>5057.26</v>
      </c>
      <c r="G57" s="100" t="s">
        <v>205</v>
      </c>
      <c r="H57" s="100">
        <v>5965</v>
      </c>
      <c r="I57" s="100" t="s">
        <v>483</v>
      </c>
      <c r="J57" s="100">
        <v>8400766</v>
      </c>
      <c r="K57" s="100" t="s">
        <v>30</v>
      </c>
      <c r="L57" s="100">
        <v>40350</v>
      </c>
      <c r="M57" s="100" t="s">
        <v>854</v>
      </c>
      <c r="N57" s="100" t="s">
        <v>54</v>
      </c>
      <c r="O57" s="101" t="s">
        <v>69</v>
      </c>
      <c r="P57" s="101">
        <v>1520</v>
      </c>
      <c r="Q57" s="101" t="s">
        <v>70</v>
      </c>
      <c r="R57" s="101" t="s">
        <v>35</v>
      </c>
      <c r="S57" s="101" t="s">
        <v>35</v>
      </c>
      <c r="T57" s="108"/>
    </row>
    <row r="58" spans="1:20" s="100" customFormat="1" ht="17.100000000000001" customHeight="1" x14ac:dyDescent="0.2">
      <c r="A58" s="100" t="s">
        <v>24</v>
      </c>
      <c r="B58" s="100" t="s">
        <v>65</v>
      </c>
      <c r="C58" s="100" t="s">
        <v>80</v>
      </c>
      <c r="D58" s="105">
        <v>42850</v>
      </c>
      <c r="E58" s="100" t="s">
        <v>855</v>
      </c>
      <c r="F58" s="100">
        <v>6188.73</v>
      </c>
      <c r="G58" s="100" t="s">
        <v>208</v>
      </c>
      <c r="H58" s="100">
        <v>5966</v>
      </c>
      <c r="I58" s="100" t="s">
        <v>483</v>
      </c>
      <c r="J58" s="100">
        <v>8400767</v>
      </c>
      <c r="K58" s="100" t="s">
        <v>30</v>
      </c>
      <c r="L58" s="100">
        <v>40351</v>
      </c>
      <c r="M58" s="100" t="s">
        <v>856</v>
      </c>
      <c r="N58" s="100" t="s">
        <v>54</v>
      </c>
      <c r="O58" s="101" t="s">
        <v>69</v>
      </c>
      <c r="P58" s="101">
        <v>1520</v>
      </c>
      <c r="Q58" s="101" t="s">
        <v>70</v>
      </c>
      <c r="R58" s="101" t="s">
        <v>35</v>
      </c>
      <c r="S58" s="101" t="s">
        <v>35</v>
      </c>
      <c r="T58" s="108"/>
    </row>
    <row r="59" spans="1:20" s="100" customFormat="1" ht="17.100000000000001" customHeight="1" x14ac:dyDescent="0.2">
      <c r="A59" s="100" t="s">
        <v>24</v>
      </c>
      <c r="B59" s="100" t="s">
        <v>79</v>
      </c>
      <c r="C59" s="100" t="s">
        <v>80</v>
      </c>
      <c r="D59" s="105">
        <v>42850</v>
      </c>
      <c r="E59" s="100" t="s">
        <v>857</v>
      </c>
      <c r="F59" s="100">
        <v>657.53</v>
      </c>
      <c r="G59" s="100" t="s">
        <v>211</v>
      </c>
      <c r="H59" s="100">
        <v>5967</v>
      </c>
      <c r="I59" s="100" t="s">
        <v>41</v>
      </c>
      <c r="J59" s="100">
        <v>8400768</v>
      </c>
      <c r="K59" s="100" t="s">
        <v>30</v>
      </c>
      <c r="L59" s="100">
        <v>40352</v>
      </c>
      <c r="M59" s="100">
        <v>490290770</v>
      </c>
      <c r="N59" s="100" t="s">
        <v>54</v>
      </c>
      <c r="O59" s="101" t="s">
        <v>82</v>
      </c>
      <c r="P59" s="101">
        <v>1500</v>
      </c>
      <c r="Q59" s="101" t="s">
        <v>70</v>
      </c>
      <c r="R59" s="101" t="s">
        <v>35</v>
      </c>
      <c r="S59" s="101" t="s">
        <v>35</v>
      </c>
      <c r="T59" s="108"/>
    </row>
    <row r="60" spans="1:20" s="100" customFormat="1" ht="17.100000000000001" customHeight="1" x14ac:dyDescent="0.2">
      <c r="A60" s="100" t="s">
        <v>24</v>
      </c>
      <c r="B60" s="100" t="s">
        <v>79</v>
      </c>
      <c r="C60" s="100" t="s">
        <v>80</v>
      </c>
      <c r="D60" s="105">
        <v>42851</v>
      </c>
      <c r="E60" s="100" t="s">
        <v>859</v>
      </c>
      <c r="F60" s="100">
        <v>829</v>
      </c>
      <c r="G60" s="100" t="s">
        <v>217</v>
      </c>
      <c r="H60" s="100">
        <v>5969</v>
      </c>
      <c r="I60" s="100" t="s">
        <v>95</v>
      </c>
      <c r="J60" s="100">
        <v>8400770</v>
      </c>
      <c r="K60" s="100" t="s">
        <v>30</v>
      </c>
      <c r="L60" s="100">
        <v>40354</v>
      </c>
      <c r="M60" s="100" t="s">
        <v>860</v>
      </c>
      <c r="N60" s="100" t="s">
        <v>54</v>
      </c>
      <c r="O60" s="101" t="s">
        <v>97</v>
      </c>
      <c r="P60" s="101">
        <v>1510</v>
      </c>
      <c r="Q60" s="101" t="s">
        <v>70</v>
      </c>
      <c r="R60" s="101" t="s">
        <v>35</v>
      </c>
      <c r="S60" s="101" t="s">
        <v>35</v>
      </c>
      <c r="T60" s="108"/>
    </row>
    <row r="61" spans="1:20" s="100" customFormat="1" ht="17.100000000000001" customHeight="1" x14ac:dyDescent="0.2">
      <c r="A61" s="100" t="s">
        <v>24</v>
      </c>
      <c r="B61" s="100" t="s">
        <v>79</v>
      </c>
      <c r="C61" s="100" t="s">
        <v>80</v>
      </c>
      <c r="D61" s="105">
        <v>42851</v>
      </c>
      <c r="E61" s="100" t="s">
        <v>861</v>
      </c>
      <c r="F61" s="100">
        <v>2333</v>
      </c>
      <c r="G61" s="100" t="s">
        <v>221</v>
      </c>
      <c r="H61" s="100">
        <v>5970</v>
      </c>
      <c r="I61" s="100" t="s">
        <v>95</v>
      </c>
      <c r="J61" s="100">
        <v>8400771</v>
      </c>
      <c r="K61" s="100" t="s">
        <v>30</v>
      </c>
      <c r="L61" s="100">
        <v>40355</v>
      </c>
      <c r="M61" s="100" t="s">
        <v>862</v>
      </c>
      <c r="N61" s="100" t="s">
        <v>54</v>
      </c>
      <c r="O61" s="101" t="s">
        <v>110</v>
      </c>
      <c r="P61" s="101">
        <v>1510</v>
      </c>
      <c r="Q61" s="101" t="s">
        <v>70</v>
      </c>
      <c r="R61" s="101" t="s">
        <v>35</v>
      </c>
      <c r="S61" s="101" t="s">
        <v>35</v>
      </c>
      <c r="T61" s="108"/>
    </row>
    <row r="62" spans="1:20" s="100" customFormat="1" ht="17.100000000000001" customHeight="1" x14ac:dyDescent="0.2">
      <c r="A62" s="100" t="s">
        <v>24</v>
      </c>
      <c r="B62" s="100" t="s">
        <v>79</v>
      </c>
      <c r="C62" s="100" t="s">
        <v>80</v>
      </c>
      <c r="D62" s="105">
        <v>42851</v>
      </c>
      <c r="E62" s="100" t="s">
        <v>863</v>
      </c>
      <c r="F62" s="100">
        <v>4436</v>
      </c>
      <c r="G62" s="100" t="s">
        <v>225</v>
      </c>
      <c r="H62" s="100">
        <v>5971</v>
      </c>
      <c r="I62" s="100" t="s">
        <v>95</v>
      </c>
      <c r="J62" s="100">
        <v>8400772</v>
      </c>
      <c r="K62" s="100" t="s">
        <v>30</v>
      </c>
      <c r="L62" s="100">
        <v>40356</v>
      </c>
      <c r="M62" s="100" t="s">
        <v>864</v>
      </c>
      <c r="N62" s="100" t="s">
        <v>54</v>
      </c>
      <c r="O62" s="101" t="s">
        <v>102</v>
      </c>
      <c r="P62" s="101">
        <v>1510</v>
      </c>
      <c r="Q62" s="101" t="s">
        <v>70</v>
      </c>
      <c r="R62" s="101" t="s">
        <v>35</v>
      </c>
      <c r="S62" s="101" t="s">
        <v>35</v>
      </c>
      <c r="T62" s="108"/>
    </row>
    <row r="63" spans="1:20" s="100" customFormat="1" ht="17.100000000000001" customHeight="1" x14ac:dyDescent="0.2">
      <c r="A63" s="100" t="s">
        <v>24</v>
      </c>
      <c r="B63" s="100" t="s">
        <v>65</v>
      </c>
      <c r="C63" s="100" t="s">
        <v>120</v>
      </c>
      <c r="D63" s="105">
        <v>42852</v>
      </c>
      <c r="E63" s="100" t="s">
        <v>865</v>
      </c>
      <c r="F63" s="100">
        <v>720</v>
      </c>
      <c r="G63" s="100" t="s">
        <v>229</v>
      </c>
      <c r="H63" s="100">
        <v>5972</v>
      </c>
      <c r="I63" s="100" t="s">
        <v>122</v>
      </c>
      <c r="J63" s="100">
        <v>8400773</v>
      </c>
      <c r="K63" s="100" t="s">
        <v>30</v>
      </c>
      <c r="L63" s="100">
        <v>40357</v>
      </c>
      <c r="M63" s="100">
        <v>236</v>
      </c>
      <c r="N63" s="100" t="s">
        <v>54</v>
      </c>
      <c r="O63" s="101" t="s">
        <v>123</v>
      </c>
      <c r="P63" s="101">
        <v>1601</v>
      </c>
      <c r="Q63" s="101" t="s">
        <v>70</v>
      </c>
      <c r="R63" s="101" t="s">
        <v>35</v>
      </c>
      <c r="S63" s="101" t="s">
        <v>35</v>
      </c>
      <c r="T63" s="108"/>
    </row>
  </sheetData>
  <autoFilter ref="A5:S5">
    <sortState ref="A6:S63">
      <sortCondition ref="Q5"/>
    </sortState>
  </autoFilter>
  <conditionalFormatting sqref="R6">
    <cfRule type="cellIs" dxfId="12" priority="2" operator="equal">
      <formula>"""Y"""</formula>
    </cfRule>
  </conditionalFormatting>
  <conditionalFormatting sqref="R6:S45">
    <cfRule type="cellIs" dxfId="11" priority="1" operator="equal">
      <formula>"Y"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activeCell="J37" sqref="J37"/>
    </sheetView>
  </sheetViews>
  <sheetFormatPr defaultRowHeight="15" x14ac:dyDescent="0.2"/>
  <cols>
    <col min="1" max="1" width="13.33203125" customWidth="1"/>
    <col min="2" max="2" width="12.33203125" customWidth="1"/>
    <col min="3" max="3" width="26.6640625" customWidth="1"/>
  </cols>
  <sheetData>
    <row r="1" spans="1:20" x14ac:dyDescent="0.2">
      <c r="A1" s="67" t="s">
        <v>5</v>
      </c>
      <c r="B1" s="67"/>
      <c r="C1" s="67"/>
      <c r="D1" s="68"/>
      <c r="E1" s="69"/>
      <c r="F1" s="68"/>
      <c r="G1" s="68"/>
      <c r="H1" s="68"/>
      <c r="I1" s="70"/>
      <c r="J1" s="68"/>
      <c r="K1" s="68"/>
      <c r="L1" s="68"/>
      <c r="M1" s="71"/>
      <c r="N1" s="68"/>
      <c r="O1" s="72" t="s">
        <v>6</v>
      </c>
      <c r="P1" s="73"/>
      <c r="Q1" s="73"/>
      <c r="R1" s="73"/>
      <c r="S1" s="73"/>
      <c r="T1" s="74"/>
    </row>
    <row r="2" spans="1:20" x14ac:dyDescent="0.2">
      <c r="A2" s="67" t="s">
        <v>7</v>
      </c>
      <c r="B2" s="67"/>
      <c r="C2" s="67"/>
      <c r="D2" s="68"/>
      <c r="E2" s="69"/>
      <c r="F2" s="68"/>
      <c r="G2" s="68"/>
      <c r="H2" s="68"/>
      <c r="I2" s="70"/>
      <c r="J2" s="68"/>
      <c r="K2" s="68"/>
      <c r="L2" s="68"/>
      <c r="M2" s="71"/>
      <c r="N2" s="68"/>
      <c r="O2" s="73"/>
      <c r="P2" s="73"/>
      <c r="Q2" s="73"/>
      <c r="R2" s="73"/>
      <c r="S2" s="73"/>
      <c r="T2" s="74"/>
    </row>
    <row r="3" spans="1:20" x14ac:dyDescent="0.2">
      <c r="A3" s="75" t="s">
        <v>871</v>
      </c>
      <c r="B3" s="67"/>
      <c r="C3" s="67"/>
      <c r="D3" s="68"/>
      <c r="E3" s="69"/>
      <c r="F3" s="68"/>
      <c r="G3" s="68"/>
      <c r="H3" s="76"/>
      <c r="I3" s="70"/>
      <c r="J3" s="68"/>
      <c r="K3" s="68"/>
      <c r="L3" s="68"/>
      <c r="M3" s="71"/>
      <c r="N3" s="68"/>
      <c r="O3" s="73"/>
      <c r="P3" s="73"/>
      <c r="Q3" s="73"/>
      <c r="R3" s="73"/>
      <c r="S3" s="73"/>
      <c r="T3" s="74"/>
    </row>
    <row r="4" spans="1:20" x14ac:dyDescent="0.2">
      <c r="A4" s="70"/>
      <c r="B4" s="70"/>
      <c r="C4" s="70"/>
      <c r="D4" s="68"/>
      <c r="E4" s="69"/>
      <c r="F4" s="77"/>
      <c r="G4" s="68"/>
      <c r="H4" s="68"/>
      <c r="I4" s="70"/>
      <c r="J4" s="68"/>
      <c r="K4" s="68"/>
      <c r="L4" s="68"/>
      <c r="M4" s="71"/>
      <c r="N4" s="68"/>
      <c r="O4" s="73"/>
      <c r="P4" s="73"/>
      <c r="Q4" s="73"/>
      <c r="R4" s="73"/>
      <c r="S4" s="73"/>
      <c r="T4" s="74"/>
    </row>
    <row r="5" spans="1:20" ht="38.25" x14ac:dyDescent="0.2">
      <c r="A5" s="78" t="s">
        <v>9</v>
      </c>
      <c r="B5" s="78" t="s">
        <v>10</v>
      </c>
      <c r="C5" s="78" t="s">
        <v>11</v>
      </c>
      <c r="D5" s="79" t="s">
        <v>12</v>
      </c>
      <c r="E5" s="80" t="s">
        <v>13</v>
      </c>
      <c r="F5" s="81" t="s">
        <v>14</v>
      </c>
      <c r="G5" s="79" t="s">
        <v>0</v>
      </c>
      <c r="H5" s="78" t="s">
        <v>1</v>
      </c>
      <c r="I5" s="78" t="s">
        <v>15</v>
      </c>
      <c r="J5" s="78" t="s">
        <v>2</v>
      </c>
      <c r="K5" s="78" t="s">
        <v>3</v>
      </c>
      <c r="L5" s="78" t="s">
        <v>4</v>
      </c>
      <c r="M5" s="82" t="s">
        <v>1</v>
      </c>
      <c r="N5" s="78" t="s">
        <v>16</v>
      </c>
      <c r="O5" s="72" t="s">
        <v>17</v>
      </c>
      <c r="P5" s="72" t="s">
        <v>18</v>
      </c>
      <c r="Q5" s="72" t="s">
        <v>19</v>
      </c>
      <c r="R5" s="72" t="s">
        <v>20</v>
      </c>
      <c r="S5" s="72" t="s">
        <v>21</v>
      </c>
      <c r="T5" s="83"/>
    </row>
    <row r="6" spans="1:20" ht="15" customHeight="1" x14ac:dyDescent="0.2">
      <c r="A6" s="113" t="s">
        <v>24</v>
      </c>
      <c r="B6" s="114" t="s">
        <v>148</v>
      </c>
      <c r="C6" s="112" t="s">
        <v>132</v>
      </c>
      <c r="D6" s="115">
        <v>42858</v>
      </c>
      <c r="E6" s="115" t="s">
        <v>888</v>
      </c>
      <c r="F6" s="116">
        <v>2119319.5299999998</v>
      </c>
      <c r="G6" s="114" t="s">
        <v>28</v>
      </c>
      <c r="H6" s="114">
        <v>5951</v>
      </c>
      <c r="I6" s="115" t="s">
        <v>589</v>
      </c>
      <c r="J6" s="114">
        <v>8743386</v>
      </c>
      <c r="K6" s="114" t="s">
        <v>30</v>
      </c>
      <c r="L6" s="115">
        <v>40358</v>
      </c>
      <c r="M6" s="117">
        <v>30655181</v>
      </c>
      <c r="N6" s="115" t="s">
        <v>54</v>
      </c>
      <c r="O6" s="118" t="s">
        <v>269</v>
      </c>
      <c r="P6" s="118">
        <v>4400</v>
      </c>
      <c r="Q6" s="118" t="s">
        <v>519</v>
      </c>
      <c r="R6" s="118" t="s">
        <v>35</v>
      </c>
      <c r="S6" s="118" t="s">
        <v>35</v>
      </c>
      <c r="T6" s="74"/>
    </row>
    <row r="7" spans="1:20" ht="15" customHeight="1" x14ac:dyDescent="0.2">
      <c r="A7" s="113" t="s">
        <v>24</v>
      </c>
      <c r="B7" s="114" t="s">
        <v>223</v>
      </c>
      <c r="C7" s="112" t="s">
        <v>132</v>
      </c>
      <c r="D7" s="115">
        <v>42863</v>
      </c>
      <c r="E7" s="115" t="s">
        <v>894</v>
      </c>
      <c r="F7" s="116">
        <v>1412.93</v>
      </c>
      <c r="G7" s="114" t="s">
        <v>28</v>
      </c>
      <c r="H7" s="114">
        <v>5951</v>
      </c>
      <c r="I7" s="115" t="s">
        <v>272</v>
      </c>
      <c r="J7" s="114">
        <v>8738958</v>
      </c>
      <c r="K7" s="114" t="s">
        <v>30</v>
      </c>
      <c r="L7" s="115">
        <v>40345</v>
      </c>
      <c r="M7" s="117" t="s">
        <v>895</v>
      </c>
      <c r="N7" s="115" t="s">
        <v>54</v>
      </c>
      <c r="O7" s="118" t="s">
        <v>274</v>
      </c>
      <c r="P7" s="118">
        <v>4402</v>
      </c>
      <c r="Q7" s="118" t="s">
        <v>519</v>
      </c>
      <c r="R7" s="118" t="s">
        <v>35</v>
      </c>
      <c r="S7" s="118" t="s">
        <v>35</v>
      </c>
      <c r="T7" s="74"/>
    </row>
    <row r="8" spans="1:20" ht="15" customHeight="1" x14ac:dyDescent="0.2">
      <c r="A8" s="113" t="s">
        <v>24</v>
      </c>
      <c r="B8" s="114" t="s">
        <v>223</v>
      </c>
      <c r="C8" s="112" t="s">
        <v>132</v>
      </c>
      <c r="D8" s="115">
        <v>42863</v>
      </c>
      <c r="E8" s="115" t="s">
        <v>896</v>
      </c>
      <c r="F8" s="116">
        <v>34212.74</v>
      </c>
      <c r="G8" s="114" t="s">
        <v>28</v>
      </c>
      <c r="H8" s="114">
        <v>5951</v>
      </c>
      <c r="I8" s="115" t="s">
        <v>272</v>
      </c>
      <c r="J8" s="114">
        <v>8743385</v>
      </c>
      <c r="K8" s="114" t="s">
        <v>30</v>
      </c>
      <c r="L8" s="115">
        <v>40282</v>
      </c>
      <c r="M8" s="117" t="s">
        <v>897</v>
      </c>
      <c r="N8" s="115" t="s">
        <v>54</v>
      </c>
      <c r="O8" s="118" t="s">
        <v>274</v>
      </c>
      <c r="P8" s="118">
        <v>4402</v>
      </c>
      <c r="Q8" s="118" t="s">
        <v>519</v>
      </c>
      <c r="R8" s="118" t="s">
        <v>35</v>
      </c>
      <c r="S8" s="118" t="s">
        <v>35</v>
      </c>
      <c r="T8" s="74"/>
    </row>
    <row r="9" spans="1:20" ht="15" customHeight="1" x14ac:dyDescent="0.2">
      <c r="A9" s="113" t="s">
        <v>24</v>
      </c>
      <c r="B9" s="114" t="s">
        <v>223</v>
      </c>
      <c r="C9" s="112" t="s">
        <v>132</v>
      </c>
      <c r="D9" s="115">
        <v>42867</v>
      </c>
      <c r="E9" s="115" t="s">
        <v>918</v>
      </c>
      <c r="F9" s="116">
        <v>112841.08</v>
      </c>
      <c r="G9" s="114" t="s">
        <v>28</v>
      </c>
      <c r="H9" s="114">
        <v>5951</v>
      </c>
      <c r="I9" s="115" t="s">
        <v>87</v>
      </c>
      <c r="J9" s="114">
        <v>8723116</v>
      </c>
      <c r="K9" s="114" t="s">
        <v>30</v>
      </c>
      <c r="L9" s="115">
        <v>40345</v>
      </c>
      <c r="M9" s="117" t="s">
        <v>919</v>
      </c>
      <c r="N9" s="115" t="s">
        <v>54</v>
      </c>
      <c r="O9" s="118" t="s">
        <v>364</v>
      </c>
      <c r="P9" s="118">
        <v>4402</v>
      </c>
      <c r="Q9" s="118" t="s">
        <v>519</v>
      </c>
      <c r="R9" s="118" t="s">
        <v>35</v>
      </c>
      <c r="S9" s="118" t="s">
        <v>35</v>
      </c>
      <c r="T9" s="74"/>
    </row>
    <row r="10" spans="1:20" ht="15" customHeight="1" x14ac:dyDescent="0.2">
      <c r="A10" s="113" t="s">
        <v>24</v>
      </c>
      <c r="B10" s="114" t="s">
        <v>148</v>
      </c>
      <c r="C10" s="112" t="s">
        <v>132</v>
      </c>
      <c r="D10" s="115">
        <v>42867</v>
      </c>
      <c r="E10" s="115" t="s">
        <v>920</v>
      </c>
      <c r="F10" s="116">
        <v>1255052.18</v>
      </c>
      <c r="G10" s="114" t="s">
        <v>28</v>
      </c>
      <c r="H10" s="114">
        <v>5951</v>
      </c>
      <c r="I10" s="115" t="s">
        <v>72</v>
      </c>
      <c r="J10" s="114">
        <v>8720482</v>
      </c>
      <c r="K10" s="114" t="s">
        <v>30</v>
      </c>
      <c r="L10" s="115">
        <v>40345</v>
      </c>
      <c r="M10" s="117" t="s">
        <v>921</v>
      </c>
      <c r="N10" s="115" t="s">
        <v>54</v>
      </c>
      <c r="O10" s="118" t="s">
        <v>269</v>
      </c>
      <c r="P10" s="118">
        <v>4400</v>
      </c>
      <c r="Q10" s="118" t="s">
        <v>519</v>
      </c>
      <c r="R10" s="118" t="s">
        <v>35</v>
      </c>
      <c r="S10" s="118" t="s">
        <v>35</v>
      </c>
      <c r="T10" s="74"/>
    </row>
    <row r="11" spans="1:20" ht="15" customHeight="1" x14ac:dyDescent="0.2">
      <c r="A11" s="113" t="s">
        <v>24</v>
      </c>
      <c r="B11" s="114" t="s">
        <v>148</v>
      </c>
      <c r="C11" s="112" t="s">
        <v>132</v>
      </c>
      <c r="D11" s="115">
        <v>42874</v>
      </c>
      <c r="E11" s="115" t="s">
        <v>924</v>
      </c>
      <c r="F11" s="116">
        <v>12020.22</v>
      </c>
      <c r="G11" s="114" t="s">
        <v>28</v>
      </c>
      <c r="H11" s="114">
        <v>5951</v>
      </c>
      <c r="I11" s="115" t="s">
        <v>214</v>
      </c>
      <c r="J11" s="114">
        <v>2000002</v>
      </c>
      <c r="K11" s="114" t="s">
        <v>30</v>
      </c>
      <c r="L11" s="115">
        <v>40326</v>
      </c>
      <c r="M11" s="117">
        <v>139</v>
      </c>
      <c r="N11" s="115" t="s">
        <v>54</v>
      </c>
      <c r="O11" s="118" t="s">
        <v>219</v>
      </c>
      <c r="P11" s="118">
        <v>4400</v>
      </c>
      <c r="Q11" s="118" t="s">
        <v>519</v>
      </c>
      <c r="R11" s="118" t="s">
        <v>35</v>
      </c>
      <c r="S11" s="118" t="s">
        <v>35</v>
      </c>
      <c r="T11" s="74"/>
    </row>
    <row r="12" spans="1:20" ht="15" customHeight="1" x14ac:dyDescent="0.2">
      <c r="A12" s="113" t="s">
        <v>24</v>
      </c>
      <c r="B12" s="114" t="s">
        <v>223</v>
      </c>
      <c r="C12" s="112" t="s">
        <v>132</v>
      </c>
      <c r="D12" s="115">
        <v>42877</v>
      </c>
      <c r="E12" s="115" t="s">
        <v>926</v>
      </c>
      <c r="F12" s="116">
        <v>123741.53</v>
      </c>
      <c r="G12" s="114" t="s">
        <v>28</v>
      </c>
      <c r="H12" s="114">
        <v>5951</v>
      </c>
      <c r="I12" s="115" t="s">
        <v>95</v>
      </c>
      <c r="J12" s="114">
        <v>8742757</v>
      </c>
      <c r="K12" s="114" t="s">
        <v>30</v>
      </c>
      <c r="L12" s="115">
        <v>40305</v>
      </c>
      <c r="M12" s="117">
        <v>1137484</v>
      </c>
      <c r="N12" s="115" t="s">
        <v>54</v>
      </c>
      <c r="O12" s="118" t="s">
        <v>369</v>
      </c>
      <c r="P12" s="118">
        <v>4402</v>
      </c>
      <c r="Q12" s="118" t="s">
        <v>519</v>
      </c>
      <c r="R12" s="118" t="s">
        <v>35</v>
      </c>
      <c r="S12" s="118" t="s">
        <v>35</v>
      </c>
      <c r="T12" s="74"/>
    </row>
    <row r="13" spans="1:20" ht="15" customHeight="1" x14ac:dyDescent="0.2">
      <c r="A13" s="113" t="s">
        <v>24</v>
      </c>
      <c r="B13" s="114" t="s">
        <v>223</v>
      </c>
      <c r="C13" s="112" t="s">
        <v>132</v>
      </c>
      <c r="D13" s="115">
        <v>42878</v>
      </c>
      <c r="E13" s="115" t="s">
        <v>933</v>
      </c>
      <c r="F13" s="116">
        <v>118659.79</v>
      </c>
      <c r="G13" s="114" t="s">
        <v>155</v>
      </c>
      <c r="H13" s="114">
        <v>5953</v>
      </c>
      <c r="I13" s="115" t="s">
        <v>41</v>
      </c>
      <c r="J13" s="114">
        <v>8400754</v>
      </c>
      <c r="K13" s="114" t="s">
        <v>30</v>
      </c>
      <c r="L13" s="115">
        <v>40338</v>
      </c>
      <c r="M13" s="117">
        <v>490291403</v>
      </c>
      <c r="N13" s="115" t="s">
        <v>54</v>
      </c>
      <c r="O13" s="118" t="s">
        <v>714</v>
      </c>
      <c r="P13" s="118">
        <v>4402</v>
      </c>
      <c r="Q13" s="118" t="s">
        <v>519</v>
      </c>
      <c r="R13" s="118" t="s">
        <v>35</v>
      </c>
      <c r="S13" s="118" t="s">
        <v>35</v>
      </c>
      <c r="T13" s="74"/>
    </row>
    <row r="14" spans="1:20" ht="15" customHeight="1" x14ac:dyDescent="0.2">
      <c r="A14" s="113" t="s">
        <v>24</v>
      </c>
      <c r="B14" s="114" t="s">
        <v>148</v>
      </c>
      <c r="C14" s="112" t="s">
        <v>132</v>
      </c>
      <c r="D14" s="115">
        <v>42881</v>
      </c>
      <c r="E14" s="115" t="s">
        <v>943</v>
      </c>
      <c r="F14" s="116">
        <v>518.4</v>
      </c>
      <c r="G14" s="114" t="s">
        <v>178</v>
      </c>
      <c r="H14" s="114">
        <v>5958</v>
      </c>
      <c r="I14" s="115" t="s">
        <v>466</v>
      </c>
      <c r="J14" s="114">
        <v>8400759</v>
      </c>
      <c r="K14" s="114" t="s">
        <v>30</v>
      </c>
      <c r="L14" s="115">
        <v>40343</v>
      </c>
      <c r="M14" s="117">
        <v>1703891</v>
      </c>
      <c r="N14" s="115" t="s">
        <v>54</v>
      </c>
      <c r="O14" s="118" t="s">
        <v>944</v>
      </c>
      <c r="P14" s="118">
        <v>4400</v>
      </c>
      <c r="Q14" s="118" t="s">
        <v>519</v>
      </c>
      <c r="R14" s="118" t="s">
        <v>35</v>
      </c>
      <c r="S14" s="118" t="s">
        <v>35</v>
      </c>
      <c r="T14" s="74"/>
    </row>
    <row r="15" spans="1:20" ht="15" customHeight="1" x14ac:dyDescent="0.2">
      <c r="A15" s="113" t="s">
        <v>24</v>
      </c>
      <c r="B15" s="114" t="s">
        <v>50</v>
      </c>
      <c r="C15" s="112" t="s">
        <v>80</v>
      </c>
      <c r="D15" s="115">
        <v>42858</v>
      </c>
      <c r="E15" s="115" t="s">
        <v>886</v>
      </c>
      <c r="F15" s="116">
        <v>24062</v>
      </c>
      <c r="G15" s="114" t="s">
        <v>28</v>
      </c>
      <c r="H15" s="114">
        <v>5951</v>
      </c>
      <c r="I15" s="115" t="s">
        <v>140</v>
      </c>
      <c r="J15" s="114">
        <v>8743386</v>
      </c>
      <c r="K15" s="114" t="s">
        <v>30</v>
      </c>
      <c r="L15" s="115">
        <v>40305</v>
      </c>
      <c r="M15" s="117" t="s">
        <v>887</v>
      </c>
      <c r="N15" s="115" t="s">
        <v>54</v>
      </c>
      <c r="O15" s="118" t="s">
        <v>55</v>
      </c>
      <c r="P15" s="118">
        <v>1500</v>
      </c>
      <c r="Q15" s="118" t="s">
        <v>56</v>
      </c>
      <c r="R15" s="118" t="s">
        <v>35</v>
      </c>
      <c r="S15" s="118" t="s">
        <v>35</v>
      </c>
      <c r="T15" s="74"/>
    </row>
    <row r="16" spans="1:20" ht="15" customHeight="1" x14ac:dyDescent="0.2">
      <c r="A16" s="113" t="s">
        <v>24</v>
      </c>
      <c r="B16" s="114" t="s">
        <v>50</v>
      </c>
      <c r="C16" s="112" t="s">
        <v>80</v>
      </c>
      <c r="D16" s="115">
        <v>42860</v>
      </c>
      <c r="E16" s="115" t="s">
        <v>890</v>
      </c>
      <c r="F16" s="116">
        <v>2877</v>
      </c>
      <c r="G16" s="114" t="s">
        <v>28</v>
      </c>
      <c r="H16" s="114">
        <v>5951</v>
      </c>
      <c r="I16" s="115" t="s">
        <v>87</v>
      </c>
      <c r="J16" s="114">
        <v>8742450</v>
      </c>
      <c r="K16" s="114" t="s">
        <v>30</v>
      </c>
      <c r="L16" s="115">
        <v>40282</v>
      </c>
      <c r="M16" s="117" t="s">
        <v>891</v>
      </c>
      <c r="N16" s="115" t="s">
        <v>54</v>
      </c>
      <c r="O16" s="118" t="s">
        <v>55</v>
      </c>
      <c r="P16" s="118">
        <v>1510</v>
      </c>
      <c r="Q16" s="118" t="s">
        <v>56</v>
      </c>
      <c r="R16" s="118" t="s">
        <v>35</v>
      </c>
      <c r="S16" s="118" t="s">
        <v>35</v>
      </c>
      <c r="T16" s="74"/>
    </row>
    <row r="17" spans="1:20" ht="15" customHeight="1" x14ac:dyDescent="0.2">
      <c r="A17" s="113" t="s">
        <v>24</v>
      </c>
      <c r="B17" s="114" t="s">
        <v>50</v>
      </c>
      <c r="C17" s="112" t="s">
        <v>80</v>
      </c>
      <c r="D17" s="115">
        <v>42860</v>
      </c>
      <c r="E17" s="115" t="s">
        <v>892</v>
      </c>
      <c r="F17" s="116">
        <v>2878.66</v>
      </c>
      <c r="G17" s="114" t="s">
        <v>28</v>
      </c>
      <c r="H17" s="114">
        <v>5951</v>
      </c>
      <c r="I17" s="115" t="s">
        <v>87</v>
      </c>
      <c r="J17" s="114">
        <v>8732281</v>
      </c>
      <c r="K17" s="114" t="s">
        <v>30</v>
      </c>
      <c r="L17" s="115">
        <v>40336</v>
      </c>
      <c r="M17" s="117" t="s">
        <v>893</v>
      </c>
      <c r="N17" s="115" t="s">
        <v>54</v>
      </c>
      <c r="O17" s="118" t="s">
        <v>55</v>
      </c>
      <c r="P17" s="118">
        <v>1510</v>
      </c>
      <c r="Q17" s="118" t="s">
        <v>56</v>
      </c>
      <c r="R17" s="118" t="s">
        <v>35</v>
      </c>
      <c r="S17" s="118" t="s">
        <v>35</v>
      </c>
      <c r="T17" s="74"/>
    </row>
    <row r="18" spans="1:20" ht="15" customHeight="1" x14ac:dyDescent="0.2">
      <c r="A18" s="113" t="s">
        <v>24</v>
      </c>
      <c r="B18" s="114" t="s">
        <v>50</v>
      </c>
      <c r="C18" s="112" t="s">
        <v>143</v>
      </c>
      <c r="D18" s="115">
        <v>42864</v>
      </c>
      <c r="E18" s="115" t="s">
        <v>899</v>
      </c>
      <c r="F18" s="116">
        <v>500</v>
      </c>
      <c r="G18" s="114" t="s">
        <v>28</v>
      </c>
      <c r="H18" s="114">
        <v>5951</v>
      </c>
      <c r="I18" s="115" t="s">
        <v>156</v>
      </c>
      <c r="J18" s="114">
        <v>4000297</v>
      </c>
      <c r="K18" s="114" t="s">
        <v>30</v>
      </c>
      <c r="L18" s="115">
        <v>40330</v>
      </c>
      <c r="M18" s="117">
        <v>91593538</v>
      </c>
      <c r="N18" s="115" t="s">
        <v>54</v>
      </c>
      <c r="O18" s="118" t="s">
        <v>142</v>
      </c>
      <c r="P18" s="118">
        <v>3200</v>
      </c>
      <c r="Q18" s="118" t="s">
        <v>56</v>
      </c>
      <c r="R18" s="118" t="s">
        <v>35</v>
      </c>
      <c r="S18" s="118" t="s">
        <v>35</v>
      </c>
      <c r="T18" s="74"/>
    </row>
    <row r="19" spans="1:20" ht="15" customHeight="1" x14ac:dyDescent="0.2">
      <c r="A19" s="113" t="s">
        <v>24</v>
      </c>
      <c r="B19" s="114" t="s">
        <v>50</v>
      </c>
      <c r="C19" s="112" t="s">
        <v>143</v>
      </c>
      <c r="D19" s="115">
        <v>42864</v>
      </c>
      <c r="E19" s="115" t="s">
        <v>900</v>
      </c>
      <c r="F19" s="116">
        <v>628.20000000000005</v>
      </c>
      <c r="G19" s="114" t="s">
        <v>28</v>
      </c>
      <c r="H19" s="114">
        <v>5951</v>
      </c>
      <c r="I19" s="115" t="s">
        <v>901</v>
      </c>
      <c r="J19" s="114">
        <v>4000297</v>
      </c>
      <c r="K19" s="114" t="s">
        <v>30</v>
      </c>
      <c r="L19" s="115">
        <v>40353</v>
      </c>
      <c r="M19" s="117" t="s">
        <v>902</v>
      </c>
      <c r="N19" s="115" t="s">
        <v>54</v>
      </c>
      <c r="O19" s="118" t="s">
        <v>55</v>
      </c>
      <c r="P19" s="118">
        <v>3901</v>
      </c>
      <c r="Q19" s="118" t="s">
        <v>56</v>
      </c>
      <c r="R19" s="118" t="s">
        <v>35</v>
      </c>
      <c r="S19" s="118" t="s">
        <v>35</v>
      </c>
      <c r="T19" s="74"/>
    </row>
    <row r="20" spans="1:20" ht="15" customHeight="1" x14ac:dyDescent="0.2">
      <c r="A20" s="113" t="s">
        <v>24</v>
      </c>
      <c r="B20" s="114" t="s">
        <v>50</v>
      </c>
      <c r="C20" s="112" t="s">
        <v>143</v>
      </c>
      <c r="D20" s="115">
        <v>42865</v>
      </c>
      <c r="E20" s="115" t="s">
        <v>904</v>
      </c>
      <c r="F20" s="116">
        <v>2623.5</v>
      </c>
      <c r="G20" s="114" t="s">
        <v>28</v>
      </c>
      <c r="H20" s="114">
        <v>5951</v>
      </c>
      <c r="I20" s="115" t="s">
        <v>901</v>
      </c>
      <c r="J20" s="114">
        <v>8726346</v>
      </c>
      <c r="K20" s="114" t="s">
        <v>30</v>
      </c>
      <c r="L20" s="115">
        <v>40345</v>
      </c>
      <c r="M20" s="117" t="s">
        <v>905</v>
      </c>
      <c r="N20" s="115" t="s">
        <v>54</v>
      </c>
      <c r="O20" s="118" t="s">
        <v>55</v>
      </c>
      <c r="P20" s="118">
        <v>3901</v>
      </c>
      <c r="Q20" s="118" t="s">
        <v>56</v>
      </c>
      <c r="R20" s="118" t="s">
        <v>35</v>
      </c>
      <c r="S20" s="118" t="s">
        <v>35</v>
      </c>
      <c r="T20" s="109"/>
    </row>
    <row r="21" spans="1:20" ht="15" customHeight="1" x14ac:dyDescent="0.2">
      <c r="A21" s="113" t="s">
        <v>24</v>
      </c>
      <c r="B21" s="114" t="s">
        <v>50</v>
      </c>
      <c r="C21" s="112" t="s">
        <v>143</v>
      </c>
      <c r="D21" s="115">
        <v>42865</v>
      </c>
      <c r="E21" s="115" t="s">
        <v>906</v>
      </c>
      <c r="F21" s="116">
        <v>4235</v>
      </c>
      <c r="G21" s="114" t="s">
        <v>28</v>
      </c>
      <c r="H21" s="114">
        <v>5951</v>
      </c>
      <c r="I21" s="115" t="s">
        <v>901</v>
      </c>
      <c r="J21" s="114">
        <v>8733296</v>
      </c>
      <c r="K21" s="114" t="s">
        <v>30</v>
      </c>
      <c r="L21" s="115">
        <v>40347</v>
      </c>
      <c r="M21" s="117" t="s">
        <v>907</v>
      </c>
      <c r="N21" s="115" t="s">
        <v>54</v>
      </c>
      <c r="O21" s="118" t="s">
        <v>55</v>
      </c>
      <c r="P21" s="118">
        <v>3901</v>
      </c>
      <c r="Q21" s="118" t="s">
        <v>56</v>
      </c>
      <c r="R21" s="118" t="s">
        <v>35</v>
      </c>
      <c r="S21" s="118" t="s">
        <v>35</v>
      </c>
      <c r="T21" s="74"/>
    </row>
    <row r="22" spans="1:20" ht="15" customHeight="1" x14ac:dyDescent="0.2">
      <c r="A22" s="113" t="s">
        <v>24</v>
      </c>
      <c r="B22" s="114" t="s">
        <v>50</v>
      </c>
      <c r="C22" s="112" t="s">
        <v>143</v>
      </c>
      <c r="D22" s="115">
        <v>42865</v>
      </c>
      <c r="E22" s="115" t="s">
        <v>908</v>
      </c>
      <c r="F22" s="116">
        <v>4400</v>
      </c>
      <c r="G22" s="114" t="s">
        <v>28</v>
      </c>
      <c r="H22" s="114">
        <v>5951</v>
      </c>
      <c r="I22" s="115" t="s">
        <v>901</v>
      </c>
      <c r="J22" s="114">
        <v>8733296</v>
      </c>
      <c r="K22" s="114" t="s">
        <v>30</v>
      </c>
      <c r="L22" s="115">
        <v>40326</v>
      </c>
      <c r="M22" s="117" t="s">
        <v>909</v>
      </c>
      <c r="N22" s="115" t="s">
        <v>54</v>
      </c>
      <c r="O22" s="118" t="s">
        <v>55</v>
      </c>
      <c r="P22" s="118">
        <v>3901</v>
      </c>
      <c r="Q22" s="118" t="s">
        <v>56</v>
      </c>
      <c r="R22" s="118" t="s">
        <v>35</v>
      </c>
      <c r="S22" s="118" t="s">
        <v>35</v>
      </c>
      <c r="T22" s="74"/>
    </row>
    <row r="23" spans="1:20" ht="15" customHeight="1" x14ac:dyDescent="0.2">
      <c r="A23" s="113" t="s">
        <v>24</v>
      </c>
      <c r="B23" s="114" t="s">
        <v>50</v>
      </c>
      <c r="C23" s="112" t="s">
        <v>143</v>
      </c>
      <c r="D23" s="115">
        <v>42865</v>
      </c>
      <c r="E23" s="115" t="s">
        <v>910</v>
      </c>
      <c r="F23" s="116">
        <v>9148.17</v>
      </c>
      <c r="G23" s="114" t="s">
        <v>28</v>
      </c>
      <c r="H23" s="114">
        <v>5951</v>
      </c>
      <c r="I23" s="115" t="s">
        <v>901</v>
      </c>
      <c r="J23" s="114">
        <v>8733296</v>
      </c>
      <c r="K23" s="114" t="s">
        <v>30</v>
      </c>
      <c r="L23" s="115">
        <v>40336</v>
      </c>
      <c r="M23" s="117" t="s">
        <v>911</v>
      </c>
      <c r="N23" s="115" t="s">
        <v>54</v>
      </c>
      <c r="O23" s="118" t="s">
        <v>55</v>
      </c>
      <c r="P23" s="118">
        <v>3901</v>
      </c>
      <c r="Q23" s="118" t="s">
        <v>56</v>
      </c>
      <c r="R23" s="118" t="s">
        <v>35</v>
      </c>
      <c r="S23" s="118" t="s">
        <v>35</v>
      </c>
      <c r="T23" s="74"/>
    </row>
    <row r="24" spans="1:20" ht="15" customHeight="1" x14ac:dyDescent="0.2">
      <c r="A24" s="113" t="s">
        <v>24</v>
      </c>
      <c r="B24" s="114" t="s">
        <v>50</v>
      </c>
      <c r="C24" s="112" t="s">
        <v>143</v>
      </c>
      <c r="D24" s="115">
        <v>42865</v>
      </c>
      <c r="E24" s="115" t="s">
        <v>912</v>
      </c>
      <c r="F24" s="116">
        <v>32578.07</v>
      </c>
      <c r="G24" s="114" t="s">
        <v>28</v>
      </c>
      <c r="H24" s="114">
        <v>5951</v>
      </c>
      <c r="I24" s="115" t="s">
        <v>901</v>
      </c>
      <c r="J24" s="114">
        <v>8726346</v>
      </c>
      <c r="K24" s="114" t="s">
        <v>30</v>
      </c>
      <c r="L24" s="115">
        <v>40345</v>
      </c>
      <c r="M24" s="117" t="s">
        <v>913</v>
      </c>
      <c r="N24" s="115" t="s">
        <v>54</v>
      </c>
      <c r="O24" s="118" t="s">
        <v>55</v>
      </c>
      <c r="P24" s="118">
        <v>3901</v>
      </c>
      <c r="Q24" s="118" t="s">
        <v>56</v>
      </c>
      <c r="R24" s="118" t="s">
        <v>35</v>
      </c>
      <c r="S24" s="118" t="s">
        <v>35</v>
      </c>
      <c r="T24" s="74"/>
    </row>
    <row r="25" spans="1:20" ht="15" customHeight="1" x14ac:dyDescent="0.2">
      <c r="A25" s="113" t="s">
        <v>24</v>
      </c>
      <c r="B25" s="114" t="s">
        <v>50</v>
      </c>
      <c r="C25" s="112" t="s">
        <v>143</v>
      </c>
      <c r="D25" s="115">
        <v>42867</v>
      </c>
      <c r="E25" s="115" t="s">
        <v>916</v>
      </c>
      <c r="F25" s="116">
        <v>8500</v>
      </c>
      <c r="G25" s="114" t="s">
        <v>28</v>
      </c>
      <c r="H25" s="114">
        <v>5951</v>
      </c>
      <c r="I25" s="115" t="s">
        <v>901</v>
      </c>
      <c r="J25" s="114">
        <v>8714190</v>
      </c>
      <c r="K25" s="114" t="s">
        <v>30</v>
      </c>
      <c r="L25" s="115">
        <v>40282</v>
      </c>
      <c r="M25" s="117" t="s">
        <v>917</v>
      </c>
      <c r="N25" s="115" t="s">
        <v>54</v>
      </c>
      <c r="O25" s="118" t="s">
        <v>55</v>
      </c>
      <c r="P25" s="118">
        <v>3901</v>
      </c>
      <c r="Q25" s="118" t="s">
        <v>56</v>
      </c>
      <c r="R25" s="118" t="s">
        <v>35</v>
      </c>
      <c r="S25" s="118" t="s">
        <v>35</v>
      </c>
      <c r="T25" s="74"/>
    </row>
    <row r="26" spans="1:20" ht="15" customHeight="1" x14ac:dyDescent="0.2">
      <c r="A26" s="113" t="s">
        <v>24</v>
      </c>
      <c r="B26" s="114" t="s">
        <v>50</v>
      </c>
      <c r="C26" s="112" t="s">
        <v>153</v>
      </c>
      <c r="D26" s="115">
        <v>42886</v>
      </c>
      <c r="E26" s="115" t="s">
        <v>951</v>
      </c>
      <c r="F26" s="116">
        <v>2902.96</v>
      </c>
      <c r="G26" s="114" t="s">
        <v>194</v>
      </c>
      <c r="H26" s="114">
        <v>5962</v>
      </c>
      <c r="I26" s="115" t="s">
        <v>952</v>
      </c>
      <c r="J26" s="114">
        <v>8400763</v>
      </c>
      <c r="K26" s="114" t="s">
        <v>30</v>
      </c>
      <c r="L26" s="115">
        <v>40347</v>
      </c>
      <c r="M26" s="117">
        <v>11425</v>
      </c>
      <c r="N26" s="115" t="s">
        <v>54</v>
      </c>
      <c r="O26" s="118" t="s">
        <v>55</v>
      </c>
      <c r="P26" s="118">
        <v>3420</v>
      </c>
      <c r="Q26" s="118" t="s">
        <v>56</v>
      </c>
      <c r="R26" s="118" t="s">
        <v>35</v>
      </c>
      <c r="S26" s="118" t="s">
        <v>35</v>
      </c>
      <c r="T26" s="74"/>
    </row>
    <row r="27" spans="1:20" ht="15" customHeight="1" x14ac:dyDescent="0.2">
      <c r="A27" s="113" t="s">
        <v>24</v>
      </c>
      <c r="B27" s="114" t="s">
        <v>330</v>
      </c>
      <c r="C27" s="112" t="s">
        <v>331</v>
      </c>
      <c r="D27" s="115">
        <v>42857</v>
      </c>
      <c r="E27" s="115" t="s">
        <v>872</v>
      </c>
      <c r="F27" s="116">
        <v>65250</v>
      </c>
      <c r="G27" s="114" t="s">
        <v>28</v>
      </c>
      <c r="H27" s="114">
        <v>5951</v>
      </c>
      <c r="I27" s="115" t="s">
        <v>333</v>
      </c>
      <c r="J27" s="114">
        <v>8723116</v>
      </c>
      <c r="K27" s="114" t="s">
        <v>30</v>
      </c>
      <c r="L27" s="115">
        <v>40295</v>
      </c>
      <c r="M27" s="117" t="s">
        <v>334</v>
      </c>
      <c r="N27" s="115" t="s">
        <v>54</v>
      </c>
      <c r="O27" s="118" t="s">
        <v>335</v>
      </c>
      <c r="P27" s="118">
        <v>7700</v>
      </c>
      <c r="Q27" s="118" t="s">
        <v>44</v>
      </c>
      <c r="R27" s="118" t="s">
        <v>35</v>
      </c>
      <c r="S27" s="118" t="s">
        <v>35</v>
      </c>
      <c r="T27" s="74"/>
    </row>
    <row r="28" spans="1:20" ht="15" customHeight="1" x14ac:dyDescent="0.2">
      <c r="A28" s="113" t="s">
        <v>24</v>
      </c>
      <c r="B28" s="114" t="s">
        <v>453</v>
      </c>
      <c r="C28" s="112" t="s">
        <v>39</v>
      </c>
      <c r="D28" s="115">
        <v>42872</v>
      </c>
      <c r="E28" s="115" t="s">
        <v>923</v>
      </c>
      <c r="F28" s="116">
        <v>603.59</v>
      </c>
      <c r="G28" s="114" t="s">
        <v>28</v>
      </c>
      <c r="H28" s="114">
        <v>5951</v>
      </c>
      <c r="I28" s="115" t="s">
        <v>455</v>
      </c>
      <c r="J28" s="114">
        <v>2000002</v>
      </c>
      <c r="K28" s="114" t="s">
        <v>30</v>
      </c>
      <c r="L28" s="115">
        <v>40295</v>
      </c>
      <c r="M28" s="117">
        <v>5569510000000000</v>
      </c>
      <c r="N28" s="115" t="s">
        <v>42</v>
      </c>
      <c r="O28" s="118" t="s">
        <v>456</v>
      </c>
      <c r="P28" s="118">
        <v>0</v>
      </c>
      <c r="Q28" s="118" t="s">
        <v>44</v>
      </c>
      <c r="R28" s="118" t="s">
        <v>45</v>
      </c>
      <c r="S28" s="118" t="s">
        <v>45</v>
      </c>
      <c r="T28" s="74"/>
    </row>
    <row r="29" spans="1:20" ht="15" customHeight="1" x14ac:dyDescent="0.2">
      <c r="A29" s="113" t="s">
        <v>24</v>
      </c>
      <c r="B29" s="114" t="s">
        <v>157</v>
      </c>
      <c r="C29" s="112" t="s">
        <v>153</v>
      </c>
      <c r="D29" s="115">
        <v>42878</v>
      </c>
      <c r="E29" s="115" t="s">
        <v>928</v>
      </c>
      <c r="F29" s="116">
        <v>1833.33</v>
      </c>
      <c r="G29" s="114" t="s">
        <v>28</v>
      </c>
      <c r="H29" s="114">
        <v>5951</v>
      </c>
      <c r="I29" s="115" t="s">
        <v>929</v>
      </c>
      <c r="J29" s="114">
        <v>8400752</v>
      </c>
      <c r="K29" s="114" t="s">
        <v>30</v>
      </c>
      <c r="L29" s="115">
        <v>40336</v>
      </c>
      <c r="M29" s="117">
        <v>1</v>
      </c>
      <c r="N29" s="115" t="s">
        <v>54</v>
      </c>
      <c r="O29" s="118" t="s">
        <v>548</v>
      </c>
      <c r="P29" s="118">
        <v>3420</v>
      </c>
      <c r="Q29" s="118" t="s">
        <v>163</v>
      </c>
      <c r="R29" s="118" t="s">
        <v>35</v>
      </c>
      <c r="S29" s="118" t="s">
        <v>35</v>
      </c>
      <c r="T29" s="74"/>
    </row>
    <row r="30" spans="1:20" ht="15" customHeight="1" x14ac:dyDescent="0.2">
      <c r="A30" s="113" t="s">
        <v>24</v>
      </c>
      <c r="B30" s="114" t="s">
        <v>79</v>
      </c>
      <c r="C30" s="112" t="s">
        <v>80</v>
      </c>
      <c r="D30" s="115">
        <v>42857</v>
      </c>
      <c r="E30" s="115" t="s">
        <v>873</v>
      </c>
      <c r="F30" s="116">
        <v>879</v>
      </c>
      <c r="G30" s="114" t="s">
        <v>28</v>
      </c>
      <c r="H30" s="114">
        <v>5951</v>
      </c>
      <c r="I30" s="115" t="s">
        <v>41</v>
      </c>
      <c r="J30" s="114">
        <v>8743611</v>
      </c>
      <c r="K30" s="114" t="s">
        <v>30</v>
      </c>
      <c r="L30" s="115">
        <v>40282</v>
      </c>
      <c r="M30" s="117" t="s">
        <v>874</v>
      </c>
      <c r="N30" s="115" t="s">
        <v>54</v>
      </c>
      <c r="O30" s="118" t="s">
        <v>82</v>
      </c>
      <c r="P30" s="118">
        <v>1510</v>
      </c>
      <c r="Q30" s="118" t="s">
        <v>70</v>
      </c>
      <c r="R30" s="118" t="s">
        <v>35</v>
      </c>
      <c r="S30" s="118" t="s">
        <v>35</v>
      </c>
      <c r="T30" s="74"/>
    </row>
    <row r="31" spans="1:20" ht="15" customHeight="1" x14ac:dyDescent="0.2">
      <c r="A31" s="113" t="s">
        <v>24</v>
      </c>
      <c r="B31" s="114" t="s">
        <v>79</v>
      </c>
      <c r="C31" s="112" t="s">
        <v>80</v>
      </c>
      <c r="D31" s="115">
        <v>42857</v>
      </c>
      <c r="E31" s="115" t="s">
        <v>875</v>
      </c>
      <c r="F31" s="116">
        <v>948</v>
      </c>
      <c r="G31" s="114" t="s">
        <v>28</v>
      </c>
      <c r="H31" s="114">
        <v>5951</v>
      </c>
      <c r="I31" s="115" t="s">
        <v>41</v>
      </c>
      <c r="J31" s="114">
        <v>8400752</v>
      </c>
      <c r="K31" s="114" t="s">
        <v>30</v>
      </c>
      <c r="L31" s="115">
        <v>40345</v>
      </c>
      <c r="M31" s="117" t="s">
        <v>876</v>
      </c>
      <c r="N31" s="115" t="s">
        <v>54</v>
      </c>
      <c r="O31" s="118" t="s">
        <v>115</v>
      </c>
      <c r="P31" s="118">
        <v>1510</v>
      </c>
      <c r="Q31" s="118" t="s">
        <v>70</v>
      </c>
      <c r="R31" s="118" t="s">
        <v>35</v>
      </c>
      <c r="S31" s="118" t="s">
        <v>35</v>
      </c>
      <c r="T31" s="74"/>
    </row>
    <row r="32" spans="1:20" ht="15" customHeight="1" x14ac:dyDescent="0.2">
      <c r="A32" s="113" t="s">
        <v>24</v>
      </c>
      <c r="B32" s="114" t="s">
        <v>79</v>
      </c>
      <c r="C32" s="112" t="s">
        <v>80</v>
      </c>
      <c r="D32" s="115">
        <v>42857</v>
      </c>
      <c r="E32" s="115" t="s">
        <v>877</v>
      </c>
      <c r="F32" s="116">
        <v>14797</v>
      </c>
      <c r="G32" s="114" t="s">
        <v>28</v>
      </c>
      <c r="H32" s="114">
        <v>5951</v>
      </c>
      <c r="I32" s="115" t="s">
        <v>41</v>
      </c>
      <c r="J32" s="114">
        <v>8400752</v>
      </c>
      <c r="K32" s="114" t="s">
        <v>30</v>
      </c>
      <c r="L32" s="115">
        <v>40345</v>
      </c>
      <c r="M32" s="117" t="s">
        <v>878</v>
      </c>
      <c r="N32" s="115" t="s">
        <v>54</v>
      </c>
      <c r="O32" s="118" t="s">
        <v>85</v>
      </c>
      <c r="P32" s="118">
        <v>1510</v>
      </c>
      <c r="Q32" s="118" t="s">
        <v>70</v>
      </c>
      <c r="R32" s="118" t="s">
        <v>35</v>
      </c>
      <c r="S32" s="118" t="s">
        <v>35</v>
      </c>
      <c r="T32" s="74"/>
    </row>
    <row r="33" spans="1:20" ht="15" customHeight="1" x14ac:dyDescent="0.2">
      <c r="A33" s="113" t="s">
        <v>24</v>
      </c>
      <c r="B33" s="114" t="s">
        <v>65</v>
      </c>
      <c r="C33" s="112" t="s">
        <v>120</v>
      </c>
      <c r="D33" s="115">
        <v>42858</v>
      </c>
      <c r="E33" s="115" t="s">
        <v>879</v>
      </c>
      <c r="F33" s="116">
        <v>4180.75</v>
      </c>
      <c r="G33" s="114" t="s">
        <v>28</v>
      </c>
      <c r="H33" s="114">
        <v>5951</v>
      </c>
      <c r="I33" s="115" t="s">
        <v>317</v>
      </c>
      <c r="J33" s="114">
        <v>8720482</v>
      </c>
      <c r="K33" s="114" t="s">
        <v>30</v>
      </c>
      <c r="L33" s="115">
        <v>40358</v>
      </c>
      <c r="M33" s="117">
        <v>84</v>
      </c>
      <c r="N33" s="115" t="s">
        <v>54</v>
      </c>
      <c r="O33" s="118" t="s">
        <v>123</v>
      </c>
      <c r="P33" s="118">
        <v>1601</v>
      </c>
      <c r="Q33" s="118" t="s">
        <v>70</v>
      </c>
      <c r="R33" s="118" t="s">
        <v>35</v>
      </c>
      <c r="S33" s="118" t="s">
        <v>35</v>
      </c>
      <c r="T33" s="74"/>
    </row>
    <row r="34" spans="1:20" ht="15" customHeight="1" x14ac:dyDescent="0.2">
      <c r="A34" s="113" t="s">
        <v>24</v>
      </c>
      <c r="B34" s="114" t="s">
        <v>79</v>
      </c>
      <c r="C34" s="112" t="s">
        <v>80</v>
      </c>
      <c r="D34" s="115">
        <v>42858</v>
      </c>
      <c r="E34" s="115" t="s">
        <v>880</v>
      </c>
      <c r="F34" s="116">
        <v>948</v>
      </c>
      <c r="G34" s="114" t="s">
        <v>28</v>
      </c>
      <c r="H34" s="114">
        <v>5951</v>
      </c>
      <c r="I34" s="115" t="s">
        <v>87</v>
      </c>
      <c r="J34" s="114">
        <v>8720482</v>
      </c>
      <c r="K34" s="114" t="s">
        <v>30</v>
      </c>
      <c r="L34" s="115">
        <v>40358</v>
      </c>
      <c r="M34" s="117" t="s">
        <v>881</v>
      </c>
      <c r="N34" s="115" t="s">
        <v>54</v>
      </c>
      <c r="O34" s="118" t="s">
        <v>89</v>
      </c>
      <c r="P34" s="118">
        <v>1510</v>
      </c>
      <c r="Q34" s="118" t="s">
        <v>70</v>
      </c>
      <c r="R34" s="118" t="s">
        <v>35</v>
      </c>
      <c r="S34" s="118" t="s">
        <v>35</v>
      </c>
      <c r="T34" s="110"/>
    </row>
    <row r="35" spans="1:20" ht="15" customHeight="1" x14ac:dyDescent="0.2">
      <c r="A35" s="113" t="s">
        <v>24</v>
      </c>
      <c r="B35" s="114" t="s">
        <v>79</v>
      </c>
      <c r="C35" s="112" t="s">
        <v>80</v>
      </c>
      <c r="D35" s="115">
        <v>42858</v>
      </c>
      <c r="E35" s="115" t="s">
        <v>882</v>
      </c>
      <c r="F35" s="116">
        <v>3024</v>
      </c>
      <c r="G35" s="114" t="s">
        <v>28</v>
      </c>
      <c r="H35" s="114">
        <v>5951</v>
      </c>
      <c r="I35" s="115" t="s">
        <v>87</v>
      </c>
      <c r="J35" s="114">
        <v>8720482</v>
      </c>
      <c r="K35" s="114" t="s">
        <v>30</v>
      </c>
      <c r="L35" s="115">
        <v>40326</v>
      </c>
      <c r="M35" s="117" t="s">
        <v>883</v>
      </c>
      <c r="N35" s="115" t="s">
        <v>54</v>
      </c>
      <c r="O35" s="118" t="s">
        <v>309</v>
      </c>
      <c r="P35" s="118">
        <v>1510</v>
      </c>
      <c r="Q35" s="118" t="s">
        <v>70</v>
      </c>
      <c r="R35" s="118" t="s">
        <v>35</v>
      </c>
      <c r="S35" s="118" t="s">
        <v>35</v>
      </c>
      <c r="T35" s="74"/>
    </row>
    <row r="36" spans="1:20" ht="15" customHeight="1" x14ac:dyDescent="0.2">
      <c r="A36" s="113" t="s">
        <v>24</v>
      </c>
      <c r="B36" s="114" t="s">
        <v>79</v>
      </c>
      <c r="C36" s="112" t="s">
        <v>80</v>
      </c>
      <c r="D36" s="115">
        <v>42858</v>
      </c>
      <c r="E36" s="115" t="s">
        <v>884</v>
      </c>
      <c r="F36" s="116">
        <v>24429</v>
      </c>
      <c r="G36" s="114" t="s">
        <v>28</v>
      </c>
      <c r="H36" s="114">
        <v>5951</v>
      </c>
      <c r="I36" s="115" t="s">
        <v>87</v>
      </c>
      <c r="J36" s="114">
        <v>8743386</v>
      </c>
      <c r="K36" s="114" t="s">
        <v>30</v>
      </c>
      <c r="L36" s="115">
        <v>40315</v>
      </c>
      <c r="M36" s="117" t="s">
        <v>885</v>
      </c>
      <c r="N36" s="115" t="s">
        <v>54</v>
      </c>
      <c r="O36" s="118" t="s">
        <v>92</v>
      </c>
      <c r="P36" s="118">
        <v>1510</v>
      </c>
      <c r="Q36" s="118" t="s">
        <v>70</v>
      </c>
      <c r="R36" s="118" t="s">
        <v>93</v>
      </c>
      <c r="S36" s="118" t="s">
        <v>35</v>
      </c>
      <c r="T36" s="74"/>
    </row>
    <row r="37" spans="1:20" ht="15" customHeight="1" x14ac:dyDescent="0.2">
      <c r="A37" s="113" t="s">
        <v>24</v>
      </c>
      <c r="B37" s="114" t="s">
        <v>65</v>
      </c>
      <c r="C37" s="112" t="s">
        <v>120</v>
      </c>
      <c r="D37" s="115">
        <v>42859</v>
      </c>
      <c r="E37" s="115" t="s">
        <v>889</v>
      </c>
      <c r="F37" s="116">
        <v>840</v>
      </c>
      <c r="G37" s="114" t="s">
        <v>28</v>
      </c>
      <c r="H37" s="114">
        <v>5951</v>
      </c>
      <c r="I37" s="115" t="s">
        <v>317</v>
      </c>
      <c r="J37" s="114">
        <v>8745170</v>
      </c>
      <c r="K37" s="114" t="s">
        <v>30</v>
      </c>
      <c r="L37" s="115">
        <v>40304</v>
      </c>
      <c r="M37" s="117">
        <v>76</v>
      </c>
      <c r="N37" s="115" t="s">
        <v>54</v>
      </c>
      <c r="O37" s="118" t="s">
        <v>77</v>
      </c>
      <c r="P37" s="118">
        <v>1601</v>
      </c>
      <c r="Q37" s="118" t="s">
        <v>70</v>
      </c>
      <c r="R37" s="118" t="s">
        <v>35</v>
      </c>
      <c r="S37" s="118" t="s">
        <v>35</v>
      </c>
      <c r="T37" s="74"/>
    </row>
    <row r="38" spans="1:20" ht="15" customHeight="1" x14ac:dyDescent="0.2">
      <c r="A38" s="113" t="s">
        <v>24</v>
      </c>
      <c r="B38" s="114" t="s">
        <v>65</v>
      </c>
      <c r="C38" s="112" t="s">
        <v>66</v>
      </c>
      <c r="D38" s="115">
        <v>42863</v>
      </c>
      <c r="E38" s="115" t="s">
        <v>898</v>
      </c>
      <c r="F38" s="116">
        <v>1437.8</v>
      </c>
      <c r="G38" s="114" t="s">
        <v>28</v>
      </c>
      <c r="H38" s="114">
        <v>5951</v>
      </c>
      <c r="I38" s="115" t="s">
        <v>68</v>
      </c>
      <c r="J38" s="114">
        <v>8729348</v>
      </c>
      <c r="K38" s="114" t="s">
        <v>30</v>
      </c>
      <c r="L38" s="115">
        <v>40359</v>
      </c>
      <c r="M38" s="117">
        <v>10008421</v>
      </c>
      <c r="N38" s="115" t="s">
        <v>54</v>
      </c>
      <c r="O38" s="118" t="s">
        <v>69</v>
      </c>
      <c r="P38" s="118">
        <v>1420</v>
      </c>
      <c r="Q38" s="118" t="s">
        <v>70</v>
      </c>
      <c r="R38" s="118" t="s">
        <v>35</v>
      </c>
      <c r="S38" s="118" t="s">
        <v>35</v>
      </c>
      <c r="T38" s="74"/>
    </row>
    <row r="39" spans="1:20" ht="15" customHeight="1" x14ac:dyDescent="0.2">
      <c r="A39" s="113" t="s">
        <v>24</v>
      </c>
      <c r="B39" s="114" t="s">
        <v>65</v>
      </c>
      <c r="C39" s="112" t="s">
        <v>120</v>
      </c>
      <c r="D39" s="115">
        <v>42864</v>
      </c>
      <c r="E39" s="115" t="s">
        <v>903</v>
      </c>
      <c r="F39" s="116">
        <v>4997.84</v>
      </c>
      <c r="G39" s="114" t="s">
        <v>28</v>
      </c>
      <c r="H39" s="114">
        <v>5951</v>
      </c>
      <c r="I39" s="115" t="s">
        <v>95</v>
      </c>
      <c r="J39" s="114">
        <v>4000297</v>
      </c>
      <c r="K39" s="114" t="s">
        <v>30</v>
      </c>
      <c r="L39" s="115">
        <v>40311</v>
      </c>
      <c r="M39" s="117">
        <v>1136583</v>
      </c>
      <c r="N39" s="115" t="s">
        <v>54</v>
      </c>
      <c r="O39" s="118" t="s">
        <v>390</v>
      </c>
      <c r="P39" s="118">
        <v>1601</v>
      </c>
      <c r="Q39" s="118" t="s">
        <v>70</v>
      </c>
      <c r="R39" s="118" t="s">
        <v>35</v>
      </c>
      <c r="S39" s="118" t="s">
        <v>35</v>
      </c>
      <c r="T39" s="74"/>
    </row>
    <row r="40" spans="1:20" ht="15" customHeight="1" x14ac:dyDescent="0.2">
      <c r="A40" s="113" t="s">
        <v>24</v>
      </c>
      <c r="B40" s="114" t="s">
        <v>79</v>
      </c>
      <c r="C40" s="112" t="s">
        <v>80</v>
      </c>
      <c r="D40" s="115">
        <v>42865</v>
      </c>
      <c r="E40" s="115" t="s">
        <v>914</v>
      </c>
      <c r="F40" s="116">
        <v>3768</v>
      </c>
      <c r="G40" s="114" t="s">
        <v>28</v>
      </c>
      <c r="H40" s="114">
        <v>5951</v>
      </c>
      <c r="I40" s="115" t="s">
        <v>95</v>
      </c>
      <c r="J40" s="114">
        <v>8726346</v>
      </c>
      <c r="K40" s="114" t="s">
        <v>30</v>
      </c>
      <c r="L40" s="115">
        <v>40326</v>
      </c>
      <c r="M40" s="117" t="s">
        <v>915</v>
      </c>
      <c r="N40" s="115" t="s">
        <v>54</v>
      </c>
      <c r="O40" s="118" t="s">
        <v>107</v>
      </c>
      <c r="P40" s="118">
        <v>1510</v>
      </c>
      <c r="Q40" s="118" t="s">
        <v>70</v>
      </c>
      <c r="R40" s="118" t="s">
        <v>35</v>
      </c>
      <c r="S40" s="118" t="s">
        <v>35</v>
      </c>
      <c r="T40" s="74"/>
    </row>
    <row r="41" spans="1:20" ht="15" customHeight="1" x14ac:dyDescent="0.2">
      <c r="A41" s="113" t="s">
        <v>24</v>
      </c>
      <c r="B41" s="114" t="s">
        <v>65</v>
      </c>
      <c r="C41" s="112" t="s">
        <v>120</v>
      </c>
      <c r="D41" s="115">
        <v>42871</v>
      </c>
      <c r="E41" s="115" t="s">
        <v>922</v>
      </c>
      <c r="F41" s="116">
        <v>718.75</v>
      </c>
      <c r="G41" s="114" t="s">
        <v>28</v>
      </c>
      <c r="H41" s="114">
        <v>5951</v>
      </c>
      <c r="I41" s="115" t="s">
        <v>389</v>
      </c>
      <c r="J41" s="114">
        <v>8734981</v>
      </c>
      <c r="K41" s="114" t="s">
        <v>30</v>
      </c>
      <c r="L41" s="115">
        <v>40315</v>
      </c>
      <c r="M41" s="117">
        <v>10494</v>
      </c>
      <c r="N41" s="115" t="s">
        <v>54</v>
      </c>
      <c r="O41" s="118" t="s">
        <v>123</v>
      </c>
      <c r="P41" s="118">
        <v>1601</v>
      </c>
      <c r="Q41" s="118" t="s">
        <v>70</v>
      </c>
      <c r="R41" s="118" t="s">
        <v>35</v>
      </c>
      <c r="S41" s="118" t="s">
        <v>35</v>
      </c>
      <c r="T41" s="74"/>
    </row>
    <row r="42" spans="1:20" ht="15" customHeight="1" x14ac:dyDescent="0.2">
      <c r="A42" s="113" t="s">
        <v>24</v>
      </c>
      <c r="B42" s="114" t="s">
        <v>65</v>
      </c>
      <c r="C42" s="112" t="s">
        <v>66</v>
      </c>
      <c r="D42" s="115">
        <v>42874</v>
      </c>
      <c r="E42" s="115" t="s">
        <v>925</v>
      </c>
      <c r="F42" s="116">
        <v>1638.11</v>
      </c>
      <c r="G42" s="114" t="s">
        <v>28</v>
      </c>
      <c r="H42" s="114">
        <v>5951</v>
      </c>
      <c r="I42" s="115" t="s">
        <v>76</v>
      </c>
      <c r="J42" s="114">
        <v>8711528</v>
      </c>
      <c r="K42" s="114" t="s">
        <v>30</v>
      </c>
      <c r="L42" s="115">
        <v>40315</v>
      </c>
      <c r="M42" s="117">
        <v>104834258</v>
      </c>
      <c r="N42" s="115" t="s">
        <v>54</v>
      </c>
      <c r="O42" s="118" t="s">
        <v>77</v>
      </c>
      <c r="P42" s="118">
        <v>1420</v>
      </c>
      <c r="Q42" s="118" t="s">
        <v>70</v>
      </c>
      <c r="R42" s="118" t="s">
        <v>35</v>
      </c>
      <c r="S42" s="118" t="s">
        <v>35</v>
      </c>
      <c r="T42" s="74"/>
    </row>
    <row r="43" spans="1:20" ht="15" customHeight="1" x14ac:dyDescent="0.2">
      <c r="A43" s="113" t="s">
        <v>24</v>
      </c>
      <c r="B43" s="114" t="s">
        <v>65</v>
      </c>
      <c r="C43" s="112" t="s">
        <v>120</v>
      </c>
      <c r="D43" s="115">
        <v>42878</v>
      </c>
      <c r="E43" s="115" t="s">
        <v>927</v>
      </c>
      <c r="F43" s="116">
        <v>558</v>
      </c>
      <c r="G43" s="114" t="s">
        <v>28</v>
      </c>
      <c r="H43" s="114">
        <v>5951</v>
      </c>
      <c r="I43" s="115" t="s">
        <v>125</v>
      </c>
      <c r="J43" s="114">
        <v>8400752</v>
      </c>
      <c r="K43" s="114" t="s">
        <v>30</v>
      </c>
      <c r="L43" s="115">
        <v>40295</v>
      </c>
      <c r="M43" s="117">
        <v>19229</v>
      </c>
      <c r="N43" s="115" t="s">
        <v>54</v>
      </c>
      <c r="O43" s="118" t="s">
        <v>123</v>
      </c>
      <c r="P43" s="118">
        <v>1601</v>
      </c>
      <c r="Q43" s="118" t="s">
        <v>70</v>
      </c>
      <c r="R43" s="118" t="s">
        <v>35</v>
      </c>
      <c r="S43" s="118" t="s">
        <v>35</v>
      </c>
      <c r="T43" s="74"/>
    </row>
    <row r="44" spans="1:20" ht="15" customHeight="1" x14ac:dyDescent="0.2">
      <c r="A44" s="113" t="s">
        <v>24</v>
      </c>
      <c r="B44" s="114" t="s">
        <v>65</v>
      </c>
      <c r="C44" s="112" t="s">
        <v>80</v>
      </c>
      <c r="D44" s="115">
        <v>42878</v>
      </c>
      <c r="E44" s="115" t="s">
        <v>930</v>
      </c>
      <c r="F44" s="116">
        <v>8622.94</v>
      </c>
      <c r="G44" s="114" t="s">
        <v>150</v>
      </c>
      <c r="H44" s="114">
        <v>5952</v>
      </c>
      <c r="I44" s="115" t="s">
        <v>931</v>
      </c>
      <c r="J44" s="114">
        <v>8400753</v>
      </c>
      <c r="K44" s="114" t="s">
        <v>30</v>
      </c>
      <c r="L44" s="115">
        <v>40337</v>
      </c>
      <c r="M44" s="117" t="s">
        <v>932</v>
      </c>
      <c r="N44" s="115" t="s">
        <v>54</v>
      </c>
      <c r="O44" s="118" t="s">
        <v>77</v>
      </c>
      <c r="P44" s="118">
        <v>1520</v>
      </c>
      <c r="Q44" s="118" t="s">
        <v>70</v>
      </c>
      <c r="R44" s="118" t="s">
        <v>35</v>
      </c>
      <c r="S44" s="118" t="s">
        <v>35</v>
      </c>
      <c r="T44" s="74"/>
    </row>
    <row r="45" spans="1:20" ht="15" customHeight="1" x14ac:dyDescent="0.2">
      <c r="A45" s="113" t="s">
        <v>24</v>
      </c>
      <c r="B45" s="114" t="s">
        <v>79</v>
      </c>
      <c r="C45" s="112" t="s">
        <v>80</v>
      </c>
      <c r="D45" s="115">
        <v>42881</v>
      </c>
      <c r="E45" s="115" t="s">
        <v>934</v>
      </c>
      <c r="F45" s="116">
        <v>2799</v>
      </c>
      <c r="G45" s="114" t="s">
        <v>159</v>
      </c>
      <c r="H45" s="114">
        <v>5954</v>
      </c>
      <c r="I45" s="115" t="s">
        <v>272</v>
      </c>
      <c r="J45" s="114">
        <v>8400755</v>
      </c>
      <c r="K45" s="114" t="s">
        <v>30</v>
      </c>
      <c r="L45" s="115">
        <v>40339</v>
      </c>
      <c r="M45" s="117" t="s">
        <v>935</v>
      </c>
      <c r="N45" s="115" t="s">
        <v>54</v>
      </c>
      <c r="O45" s="118" t="s">
        <v>348</v>
      </c>
      <c r="P45" s="118">
        <v>1510</v>
      </c>
      <c r="Q45" s="118" t="s">
        <v>70</v>
      </c>
      <c r="R45" s="118" t="s">
        <v>35</v>
      </c>
      <c r="S45" s="118" t="s">
        <v>35</v>
      </c>
      <c r="T45" s="74"/>
    </row>
    <row r="46" spans="1:20" ht="15" customHeight="1" x14ac:dyDescent="0.2">
      <c r="A46" s="113" t="s">
        <v>24</v>
      </c>
      <c r="B46" s="114" t="s">
        <v>79</v>
      </c>
      <c r="C46" s="112" t="s">
        <v>80</v>
      </c>
      <c r="D46" s="115">
        <v>42881</v>
      </c>
      <c r="E46" s="115" t="s">
        <v>936</v>
      </c>
      <c r="F46" s="116">
        <v>3321</v>
      </c>
      <c r="G46" s="114" t="s">
        <v>166</v>
      </c>
      <c r="H46" s="114">
        <v>5955</v>
      </c>
      <c r="I46" s="115" t="s">
        <v>272</v>
      </c>
      <c r="J46" s="114">
        <v>8400756</v>
      </c>
      <c r="K46" s="114" t="s">
        <v>30</v>
      </c>
      <c r="L46" s="115">
        <v>40340</v>
      </c>
      <c r="M46" s="117" t="s">
        <v>937</v>
      </c>
      <c r="N46" s="115" t="s">
        <v>54</v>
      </c>
      <c r="O46" s="118" t="s">
        <v>353</v>
      </c>
      <c r="P46" s="118">
        <v>1510</v>
      </c>
      <c r="Q46" s="118" t="s">
        <v>70</v>
      </c>
      <c r="R46" s="118" t="s">
        <v>35</v>
      </c>
      <c r="S46" s="118" t="s">
        <v>35</v>
      </c>
      <c r="T46" s="74"/>
    </row>
    <row r="47" spans="1:20" ht="15" customHeight="1" x14ac:dyDescent="0.2">
      <c r="A47" s="113" t="s">
        <v>24</v>
      </c>
      <c r="B47" s="114" t="s">
        <v>79</v>
      </c>
      <c r="C47" s="112" t="s">
        <v>80</v>
      </c>
      <c r="D47" s="115">
        <v>42881</v>
      </c>
      <c r="E47" s="115" t="s">
        <v>938</v>
      </c>
      <c r="F47" s="116">
        <v>5621</v>
      </c>
      <c r="G47" s="114" t="s">
        <v>170</v>
      </c>
      <c r="H47" s="114">
        <v>5956</v>
      </c>
      <c r="I47" s="115" t="s">
        <v>272</v>
      </c>
      <c r="J47" s="114">
        <v>8400757</v>
      </c>
      <c r="K47" s="114" t="s">
        <v>30</v>
      </c>
      <c r="L47" s="115">
        <v>40341</v>
      </c>
      <c r="M47" s="117" t="s">
        <v>939</v>
      </c>
      <c r="N47" s="115" t="s">
        <v>54</v>
      </c>
      <c r="O47" s="118" t="s">
        <v>313</v>
      </c>
      <c r="P47" s="118">
        <v>1510</v>
      </c>
      <c r="Q47" s="118" t="s">
        <v>70</v>
      </c>
      <c r="R47" s="118" t="s">
        <v>35</v>
      </c>
      <c r="S47" s="118" t="s">
        <v>35</v>
      </c>
      <c r="T47" s="74"/>
    </row>
    <row r="48" spans="1:20" ht="15" customHeight="1" x14ac:dyDescent="0.2">
      <c r="A48" s="113" t="s">
        <v>24</v>
      </c>
      <c r="B48" s="114" t="s">
        <v>79</v>
      </c>
      <c r="C48" s="112" t="s">
        <v>153</v>
      </c>
      <c r="D48" s="115">
        <v>42881</v>
      </c>
      <c r="E48" s="115" t="s">
        <v>940</v>
      </c>
      <c r="F48" s="116">
        <v>3350</v>
      </c>
      <c r="G48" s="114" t="s">
        <v>173</v>
      </c>
      <c r="H48" s="114">
        <v>5957</v>
      </c>
      <c r="I48" s="115" t="s">
        <v>941</v>
      </c>
      <c r="J48" s="114">
        <v>8400758</v>
      </c>
      <c r="K48" s="114" t="s">
        <v>30</v>
      </c>
      <c r="L48" s="115">
        <v>40342</v>
      </c>
      <c r="M48" s="117" t="s">
        <v>942</v>
      </c>
      <c r="N48" s="115" t="s">
        <v>54</v>
      </c>
      <c r="O48" s="118" t="s">
        <v>313</v>
      </c>
      <c r="P48" s="118">
        <v>3420</v>
      </c>
      <c r="Q48" s="118" t="s">
        <v>70</v>
      </c>
      <c r="R48" s="118" t="s">
        <v>35</v>
      </c>
      <c r="S48" s="118" t="s">
        <v>35</v>
      </c>
      <c r="T48" s="74"/>
    </row>
    <row r="49" spans="1:20" ht="15" customHeight="1" x14ac:dyDescent="0.2">
      <c r="A49" s="113" t="s">
        <v>24</v>
      </c>
      <c r="B49" s="114" t="s">
        <v>79</v>
      </c>
      <c r="C49" s="112" t="s">
        <v>80</v>
      </c>
      <c r="D49" s="115">
        <v>42885</v>
      </c>
      <c r="E49" s="115" t="s">
        <v>945</v>
      </c>
      <c r="F49" s="116">
        <v>829</v>
      </c>
      <c r="G49" s="114" t="s">
        <v>181</v>
      </c>
      <c r="H49" s="114">
        <v>5959</v>
      </c>
      <c r="I49" s="115" t="s">
        <v>95</v>
      </c>
      <c r="J49" s="114">
        <v>8400760</v>
      </c>
      <c r="K49" s="114" t="s">
        <v>30</v>
      </c>
      <c r="L49" s="115">
        <v>40344</v>
      </c>
      <c r="M49" s="117" t="s">
        <v>946</v>
      </c>
      <c r="N49" s="115" t="s">
        <v>54</v>
      </c>
      <c r="O49" s="118" t="s">
        <v>97</v>
      </c>
      <c r="P49" s="118">
        <v>1510</v>
      </c>
      <c r="Q49" s="118" t="s">
        <v>70</v>
      </c>
      <c r="R49" s="118" t="s">
        <v>35</v>
      </c>
      <c r="S49" s="118" t="s">
        <v>35</v>
      </c>
      <c r="T49" s="111"/>
    </row>
    <row r="50" spans="1:20" ht="15" customHeight="1" x14ac:dyDescent="0.2">
      <c r="A50" s="113" t="s">
        <v>24</v>
      </c>
      <c r="B50" s="114" t="s">
        <v>79</v>
      </c>
      <c r="C50" s="112" t="s">
        <v>80</v>
      </c>
      <c r="D50" s="115">
        <v>42885</v>
      </c>
      <c r="E50" s="115" t="s">
        <v>947</v>
      </c>
      <c r="F50" s="116">
        <v>2333</v>
      </c>
      <c r="G50" s="114" t="s">
        <v>185</v>
      </c>
      <c r="H50" s="114">
        <v>5960</v>
      </c>
      <c r="I50" s="115" t="s">
        <v>95</v>
      </c>
      <c r="J50" s="114">
        <v>8400761</v>
      </c>
      <c r="K50" s="114" t="s">
        <v>30</v>
      </c>
      <c r="L50" s="115">
        <v>40345</v>
      </c>
      <c r="M50" s="117" t="s">
        <v>948</v>
      </c>
      <c r="N50" s="115" t="s">
        <v>54</v>
      </c>
      <c r="O50" s="118" t="s">
        <v>110</v>
      </c>
      <c r="P50" s="118">
        <v>1510</v>
      </c>
      <c r="Q50" s="118" t="s">
        <v>70</v>
      </c>
      <c r="R50" s="118" t="s">
        <v>35</v>
      </c>
      <c r="S50" s="118" t="s">
        <v>35</v>
      </c>
      <c r="T50" s="74"/>
    </row>
    <row r="51" spans="1:20" ht="15" customHeight="1" x14ac:dyDescent="0.2">
      <c r="A51" s="113" t="s">
        <v>24</v>
      </c>
      <c r="B51" s="114" t="s">
        <v>79</v>
      </c>
      <c r="C51" s="112" t="s">
        <v>80</v>
      </c>
      <c r="D51" s="115">
        <v>42885</v>
      </c>
      <c r="E51" s="115" t="s">
        <v>949</v>
      </c>
      <c r="F51" s="116">
        <v>4436</v>
      </c>
      <c r="G51" s="114" t="s">
        <v>191</v>
      </c>
      <c r="H51" s="114">
        <v>5961</v>
      </c>
      <c r="I51" s="115" t="s">
        <v>95</v>
      </c>
      <c r="J51" s="114">
        <v>8400762</v>
      </c>
      <c r="K51" s="114" t="s">
        <v>30</v>
      </c>
      <c r="L51" s="115">
        <v>40346</v>
      </c>
      <c r="M51" s="117" t="s">
        <v>950</v>
      </c>
      <c r="N51" s="115" t="s">
        <v>54</v>
      </c>
      <c r="O51" s="118" t="s">
        <v>102</v>
      </c>
      <c r="P51" s="118">
        <v>1510</v>
      </c>
      <c r="Q51" s="118" t="s">
        <v>70</v>
      </c>
      <c r="R51" s="118" t="s">
        <v>35</v>
      </c>
      <c r="S51" s="118" t="s">
        <v>35</v>
      </c>
      <c r="T51" s="74"/>
    </row>
  </sheetData>
  <autoFilter ref="A5:S5">
    <sortState ref="A6:S51">
      <sortCondition ref="Q5"/>
    </sortState>
  </autoFilter>
  <conditionalFormatting sqref="R6">
    <cfRule type="cellIs" dxfId="10" priority="2" operator="equal">
      <formula>"""Y"""</formula>
    </cfRule>
  </conditionalFormatting>
  <conditionalFormatting sqref="R6:S51">
    <cfRule type="cellIs" dxfId="9" priority="1" operator="equal">
      <formula>"Y"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zoomScale="90" zoomScaleNormal="90" workbookViewId="0">
      <selection activeCell="F22" sqref="F22"/>
    </sheetView>
  </sheetViews>
  <sheetFormatPr defaultRowHeight="15" x14ac:dyDescent="0.2"/>
  <cols>
    <col min="1" max="1" width="14.5546875" style="70" customWidth="1"/>
    <col min="2" max="2" width="23.77734375" style="70" customWidth="1"/>
    <col min="3" max="3" width="30.44140625" style="70" customWidth="1"/>
    <col min="4" max="4" width="10.21875" style="68" customWidth="1"/>
    <col min="5" max="5" width="14.109375" style="69" customWidth="1"/>
    <col min="6" max="6" width="8.5546875" style="77" customWidth="1"/>
    <col min="7" max="8" width="8.88671875" style="68" hidden="1" customWidth="1"/>
    <col min="9" max="9" width="23.5546875" style="70" customWidth="1"/>
    <col min="10" max="11" width="0" style="68" hidden="1" customWidth="1"/>
    <col min="12" max="12" width="11.6640625" style="68" hidden="1" customWidth="1"/>
    <col min="13" max="13" width="17.33203125" style="71" customWidth="1"/>
    <col min="14" max="14" width="11.6640625" style="68" customWidth="1"/>
    <col min="15" max="15" width="7.6640625" style="73" customWidth="1"/>
    <col min="16" max="16" width="8.44140625" style="73" customWidth="1"/>
    <col min="17" max="17" width="15.109375" style="73" customWidth="1"/>
    <col min="18" max="18" width="8.88671875" style="73"/>
    <col min="19" max="19" width="9.44140625" style="73" customWidth="1"/>
    <col min="20" max="20" width="22.33203125" style="74" customWidth="1"/>
  </cols>
  <sheetData>
    <row r="1" spans="1:20" x14ac:dyDescent="0.2">
      <c r="A1" s="67" t="s">
        <v>5</v>
      </c>
      <c r="B1" s="67"/>
      <c r="C1" s="67"/>
      <c r="F1" s="68"/>
      <c r="O1" s="72" t="s">
        <v>6</v>
      </c>
    </row>
    <row r="2" spans="1:20" x14ac:dyDescent="0.2">
      <c r="A2" s="67" t="s">
        <v>7</v>
      </c>
      <c r="B2" s="67"/>
      <c r="C2" s="67"/>
      <c r="F2" s="68"/>
    </row>
    <row r="3" spans="1:20" x14ac:dyDescent="0.2">
      <c r="A3" s="75" t="s">
        <v>953</v>
      </c>
      <c r="B3" s="67"/>
      <c r="C3" s="67"/>
      <c r="F3" s="68"/>
      <c r="H3" s="76"/>
    </row>
    <row r="5" spans="1:20" ht="25.5" x14ac:dyDescent="0.2">
      <c r="A5" s="78" t="s">
        <v>9</v>
      </c>
      <c r="B5" s="78" t="s">
        <v>10</v>
      </c>
      <c r="C5" s="78" t="s">
        <v>11</v>
      </c>
      <c r="D5" s="79" t="s">
        <v>12</v>
      </c>
      <c r="E5" s="80" t="s">
        <v>13</v>
      </c>
      <c r="F5" s="81" t="s">
        <v>14</v>
      </c>
      <c r="G5" s="79" t="s">
        <v>0</v>
      </c>
      <c r="H5" s="78" t="s">
        <v>1</v>
      </c>
      <c r="I5" s="78" t="s">
        <v>15</v>
      </c>
      <c r="J5" s="78" t="s">
        <v>2</v>
      </c>
      <c r="K5" s="78" t="s">
        <v>3</v>
      </c>
      <c r="L5" s="78" t="s">
        <v>4</v>
      </c>
      <c r="M5" s="82" t="s">
        <v>1</v>
      </c>
      <c r="N5" s="78" t="s">
        <v>16</v>
      </c>
      <c r="O5" s="72" t="s">
        <v>17</v>
      </c>
      <c r="P5" s="72" t="s">
        <v>18</v>
      </c>
      <c r="Q5" s="72" t="s">
        <v>19</v>
      </c>
      <c r="R5" s="72" t="s">
        <v>20</v>
      </c>
      <c r="S5" s="72" t="s">
        <v>21</v>
      </c>
      <c r="T5" s="83"/>
    </row>
    <row r="6" spans="1:20" x14ac:dyDescent="0.2">
      <c r="A6" s="119" t="s">
        <v>24</v>
      </c>
      <c r="B6" s="68" t="s">
        <v>148</v>
      </c>
      <c r="C6" s="70" t="s">
        <v>132</v>
      </c>
      <c r="D6" s="120" t="s">
        <v>954</v>
      </c>
      <c r="E6" s="120">
        <v>0</v>
      </c>
      <c r="F6" s="77">
        <v>1009418.94</v>
      </c>
      <c r="G6" s="68" t="s">
        <v>28</v>
      </c>
      <c r="H6" s="68">
        <v>5951</v>
      </c>
      <c r="I6" s="120" t="s">
        <v>539</v>
      </c>
      <c r="J6" s="68">
        <v>8723116</v>
      </c>
      <c r="K6" s="68" t="s">
        <v>30</v>
      </c>
      <c r="L6" s="120">
        <v>40295</v>
      </c>
      <c r="M6" s="71" t="s">
        <v>955</v>
      </c>
      <c r="N6" s="120" t="s">
        <v>54</v>
      </c>
      <c r="O6" s="73" t="s">
        <v>269</v>
      </c>
      <c r="P6" s="73">
        <v>4400</v>
      </c>
      <c r="Q6" s="73" t="s">
        <v>519</v>
      </c>
      <c r="R6" s="73" t="s">
        <v>35</v>
      </c>
      <c r="S6" s="73" t="s">
        <v>35</v>
      </c>
    </row>
    <row r="7" spans="1:20" x14ac:dyDescent="0.2">
      <c r="A7" s="119" t="s">
        <v>24</v>
      </c>
      <c r="B7" s="68" t="s">
        <v>148</v>
      </c>
      <c r="C7" s="70" t="s">
        <v>143</v>
      </c>
      <c r="D7" s="120" t="s">
        <v>956</v>
      </c>
      <c r="E7" s="120">
        <v>0</v>
      </c>
      <c r="F7" s="77">
        <v>3695.13</v>
      </c>
      <c r="G7" s="68" t="s">
        <v>28</v>
      </c>
      <c r="H7" s="68">
        <v>5951</v>
      </c>
      <c r="I7" s="120" t="s">
        <v>140</v>
      </c>
      <c r="J7" s="68">
        <v>8743611</v>
      </c>
      <c r="K7" s="68" t="s">
        <v>30</v>
      </c>
      <c r="L7" s="120">
        <v>40282</v>
      </c>
      <c r="M7" s="71" t="s">
        <v>957</v>
      </c>
      <c r="N7" s="120" t="s">
        <v>54</v>
      </c>
      <c r="O7" s="73" t="s">
        <v>674</v>
      </c>
      <c r="P7" s="73">
        <v>3500</v>
      </c>
      <c r="Q7" s="73" t="s">
        <v>519</v>
      </c>
      <c r="R7" s="73" t="s">
        <v>35</v>
      </c>
      <c r="S7" s="73" t="s">
        <v>35</v>
      </c>
    </row>
    <row r="8" spans="1:20" x14ac:dyDescent="0.2">
      <c r="A8" s="119" t="s">
        <v>24</v>
      </c>
      <c r="B8" s="68" t="s">
        <v>148</v>
      </c>
      <c r="C8" s="70" t="s">
        <v>132</v>
      </c>
      <c r="D8" s="120" t="s">
        <v>958</v>
      </c>
      <c r="E8" s="120">
        <v>0</v>
      </c>
      <c r="F8" s="77">
        <v>1296887.24</v>
      </c>
      <c r="G8" s="68" t="s">
        <v>28</v>
      </c>
      <c r="H8" s="68">
        <v>5951</v>
      </c>
      <c r="I8" s="120" t="s">
        <v>72</v>
      </c>
      <c r="J8" s="68">
        <v>8743386</v>
      </c>
      <c r="K8" s="68" t="s">
        <v>30</v>
      </c>
      <c r="L8" s="120">
        <v>40358</v>
      </c>
      <c r="M8" s="71" t="s">
        <v>959</v>
      </c>
      <c r="N8" s="120" t="s">
        <v>54</v>
      </c>
      <c r="O8" s="73" t="s">
        <v>269</v>
      </c>
      <c r="P8" s="73">
        <v>4400</v>
      </c>
      <c r="Q8" s="73" t="s">
        <v>519</v>
      </c>
      <c r="R8" s="73" t="s">
        <v>35</v>
      </c>
      <c r="S8" s="73" t="s">
        <v>35</v>
      </c>
    </row>
    <row r="9" spans="1:20" x14ac:dyDescent="0.2">
      <c r="A9" s="119" t="s">
        <v>24</v>
      </c>
      <c r="B9" s="68" t="s">
        <v>223</v>
      </c>
      <c r="C9" s="70" t="s">
        <v>132</v>
      </c>
      <c r="D9" s="120" t="s">
        <v>960</v>
      </c>
      <c r="E9" s="120">
        <v>0</v>
      </c>
      <c r="F9" s="77">
        <v>113820.57</v>
      </c>
      <c r="G9" s="68" t="s">
        <v>28</v>
      </c>
      <c r="H9" s="68">
        <v>5951</v>
      </c>
      <c r="I9" s="120" t="s">
        <v>95</v>
      </c>
      <c r="J9" s="68">
        <v>8711528</v>
      </c>
      <c r="K9" s="68" t="s">
        <v>30</v>
      </c>
      <c r="L9" s="120">
        <v>40315</v>
      </c>
      <c r="M9" s="71">
        <v>30163348</v>
      </c>
      <c r="N9" s="120" t="s">
        <v>54</v>
      </c>
      <c r="O9" s="73" t="s">
        <v>369</v>
      </c>
      <c r="P9" s="73">
        <v>4402</v>
      </c>
      <c r="Q9" s="73" t="s">
        <v>519</v>
      </c>
      <c r="R9" s="73" t="s">
        <v>35</v>
      </c>
      <c r="S9" s="73" t="s">
        <v>35</v>
      </c>
    </row>
    <row r="10" spans="1:20" x14ac:dyDescent="0.2">
      <c r="A10" s="119" t="s">
        <v>24</v>
      </c>
      <c r="B10" s="68" t="s">
        <v>148</v>
      </c>
      <c r="C10" s="70" t="s">
        <v>132</v>
      </c>
      <c r="D10" s="120" t="s">
        <v>961</v>
      </c>
      <c r="E10" s="120">
        <v>0</v>
      </c>
      <c r="F10" s="77">
        <v>1182.5999999999999</v>
      </c>
      <c r="G10" s="68" t="s">
        <v>28</v>
      </c>
      <c r="H10" s="68">
        <v>5951</v>
      </c>
      <c r="I10" s="120" t="s">
        <v>466</v>
      </c>
      <c r="J10" s="68">
        <v>8400752</v>
      </c>
      <c r="K10" s="68" t="s">
        <v>30</v>
      </c>
      <c r="L10" s="120">
        <v>40295</v>
      </c>
      <c r="M10" s="71">
        <v>1711548</v>
      </c>
      <c r="N10" s="120" t="s">
        <v>54</v>
      </c>
      <c r="O10" s="73" t="s">
        <v>944</v>
      </c>
      <c r="P10" s="73">
        <v>4400</v>
      </c>
      <c r="Q10" s="73" t="s">
        <v>519</v>
      </c>
      <c r="R10" s="73" t="s">
        <v>35</v>
      </c>
      <c r="S10" s="73" t="s">
        <v>35</v>
      </c>
    </row>
    <row r="11" spans="1:20" x14ac:dyDescent="0.2">
      <c r="A11" s="119" t="s">
        <v>24</v>
      </c>
      <c r="B11" s="68" t="s">
        <v>148</v>
      </c>
      <c r="C11" s="70" t="s">
        <v>132</v>
      </c>
      <c r="D11" s="120" t="s">
        <v>962</v>
      </c>
      <c r="E11" s="120">
        <v>0</v>
      </c>
      <c r="F11" s="77">
        <v>1939541.7</v>
      </c>
      <c r="G11" s="68" t="s">
        <v>150</v>
      </c>
      <c r="H11" s="68">
        <v>5952</v>
      </c>
      <c r="I11" s="120" t="s">
        <v>539</v>
      </c>
      <c r="J11" s="68">
        <v>8400753</v>
      </c>
      <c r="K11" s="68" t="s">
        <v>30</v>
      </c>
      <c r="L11" s="120">
        <v>40337</v>
      </c>
      <c r="M11" s="71" t="s">
        <v>963</v>
      </c>
      <c r="N11" s="120" t="s">
        <v>54</v>
      </c>
      <c r="O11" s="73" t="s">
        <v>269</v>
      </c>
      <c r="P11" s="73">
        <v>4400</v>
      </c>
      <c r="Q11" s="73" t="s">
        <v>519</v>
      </c>
      <c r="R11" s="73" t="s">
        <v>35</v>
      </c>
      <c r="S11" s="73" t="s">
        <v>35</v>
      </c>
    </row>
    <row r="12" spans="1:20" x14ac:dyDescent="0.2">
      <c r="A12" s="119" t="s">
        <v>24</v>
      </c>
      <c r="B12" s="68" t="s">
        <v>50</v>
      </c>
      <c r="C12" s="70" t="s">
        <v>80</v>
      </c>
      <c r="D12" s="120" t="s">
        <v>964</v>
      </c>
      <c r="E12" s="120">
        <v>0</v>
      </c>
      <c r="F12" s="77">
        <v>2877</v>
      </c>
      <c r="G12" s="68" t="s">
        <v>28</v>
      </c>
      <c r="H12" s="68">
        <v>5951</v>
      </c>
      <c r="I12" s="120" t="s">
        <v>87</v>
      </c>
      <c r="J12" s="68">
        <v>8720482</v>
      </c>
      <c r="K12" s="68" t="s">
        <v>30</v>
      </c>
      <c r="L12" s="120">
        <v>40326</v>
      </c>
      <c r="M12" s="71" t="s">
        <v>965</v>
      </c>
      <c r="N12" s="120" t="s">
        <v>54</v>
      </c>
      <c r="O12" s="73" t="s">
        <v>55</v>
      </c>
      <c r="P12" s="73">
        <v>1510</v>
      </c>
      <c r="Q12" s="73" t="s">
        <v>56</v>
      </c>
      <c r="R12" s="73" t="s">
        <v>35</v>
      </c>
      <c r="S12" s="73" t="s">
        <v>35</v>
      </c>
    </row>
    <row r="13" spans="1:20" x14ac:dyDescent="0.2">
      <c r="A13" s="119" t="s">
        <v>24</v>
      </c>
      <c r="B13" s="68" t="s">
        <v>50</v>
      </c>
      <c r="C13" s="70" t="s">
        <v>57</v>
      </c>
      <c r="D13" s="120" t="s">
        <v>966</v>
      </c>
      <c r="E13" s="120">
        <v>0</v>
      </c>
      <c r="F13" s="77">
        <v>1400.08</v>
      </c>
      <c r="G13" s="68" t="s">
        <v>28</v>
      </c>
      <c r="H13" s="68">
        <v>5951</v>
      </c>
      <c r="I13" s="120" t="s">
        <v>41</v>
      </c>
      <c r="J13" s="68">
        <v>8738958</v>
      </c>
      <c r="K13" s="68" t="s">
        <v>30</v>
      </c>
      <c r="L13" s="120">
        <v>40345</v>
      </c>
      <c r="M13" s="71">
        <v>490292156</v>
      </c>
      <c r="N13" s="120" t="s">
        <v>54</v>
      </c>
      <c r="O13" s="73" t="s">
        <v>55</v>
      </c>
      <c r="P13" s="73">
        <v>932</v>
      </c>
      <c r="Q13" s="73" t="s">
        <v>56</v>
      </c>
      <c r="R13" s="73" t="s">
        <v>35</v>
      </c>
      <c r="S13" s="73" t="s">
        <v>45</v>
      </c>
    </row>
    <row r="14" spans="1:20" x14ac:dyDescent="0.2">
      <c r="A14" s="119" t="s">
        <v>24</v>
      </c>
      <c r="B14" s="68" t="s">
        <v>50</v>
      </c>
      <c r="C14" s="70" t="s">
        <v>558</v>
      </c>
      <c r="D14" s="120" t="s">
        <v>967</v>
      </c>
      <c r="E14" s="120">
        <v>0</v>
      </c>
      <c r="F14" s="77">
        <v>5540.55</v>
      </c>
      <c r="G14" s="68" t="s">
        <v>28</v>
      </c>
      <c r="H14" s="68">
        <v>5951</v>
      </c>
      <c r="I14" s="120" t="s">
        <v>968</v>
      </c>
      <c r="J14" s="68">
        <v>8729348</v>
      </c>
      <c r="K14" s="68" t="s">
        <v>30</v>
      </c>
      <c r="L14" s="120">
        <v>40359</v>
      </c>
      <c r="M14" s="71">
        <v>4491</v>
      </c>
      <c r="N14" s="120" t="s">
        <v>54</v>
      </c>
      <c r="O14" s="73" t="s">
        <v>969</v>
      </c>
      <c r="P14" s="73">
        <v>360</v>
      </c>
      <c r="Q14" s="73" t="s">
        <v>56</v>
      </c>
      <c r="R14" s="73" t="s">
        <v>35</v>
      </c>
      <c r="S14" s="73" t="s">
        <v>45</v>
      </c>
    </row>
    <row r="15" spans="1:20" x14ac:dyDescent="0.2">
      <c r="A15" s="119" t="s">
        <v>24</v>
      </c>
      <c r="B15" s="68" t="s">
        <v>50</v>
      </c>
      <c r="C15" s="70" t="s">
        <v>558</v>
      </c>
      <c r="D15" s="120" t="s">
        <v>970</v>
      </c>
      <c r="E15" s="120">
        <v>0</v>
      </c>
      <c r="F15" s="77">
        <v>502.43</v>
      </c>
      <c r="G15" s="68" t="s">
        <v>28</v>
      </c>
      <c r="H15" s="68">
        <v>5951</v>
      </c>
      <c r="I15" s="120" t="s">
        <v>560</v>
      </c>
      <c r="J15" s="68">
        <v>4000297</v>
      </c>
      <c r="K15" s="68" t="s">
        <v>30</v>
      </c>
      <c r="L15" s="120">
        <v>40311</v>
      </c>
      <c r="M15" s="71">
        <v>340433</v>
      </c>
      <c r="N15" s="120" t="s">
        <v>54</v>
      </c>
      <c r="O15" s="73" t="s">
        <v>55</v>
      </c>
      <c r="P15" s="73">
        <v>360</v>
      </c>
      <c r="Q15" s="73" t="s">
        <v>56</v>
      </c>
      <c r="R15" s="73" t="s">
        <v>35</v>
      </c>
      <c r="S15" s="73" t="s">
        <v>45</v>
      </c>
    </row>
    <row r="16" spans="1:20" x14ac:dyDescent="0.2">
      <c r="A16" s="119" t="s">
        <v>24</v>
      </c>
      <c r="B16" s="68" t="s">
        <v>157</v>
      </c>
      <c r="C16" s="70" t="s">
        <v>153</v>
      </c>
      <c r="D16" s="120" t="s">
        <v>971</v>
      </c>
      <c r="E16" s="120">
        <v>0</v>
      </c>
      <c r="F16" s="77">
        <v>4416.67</v>
      </c>
      <c r="G16" s="68" t="s">
        <v>28</v>
      </c>
      <c r="H16" s="68">
        <v>5951</v>
      </c>
      <c r="I16" s="120" t="s">
        <v>929</v>
      </c>
      <c r="J16" s="68">
        <v>8726346</v>
      </c>
      <c r="K16" s="68" t="s">
        <v>30</v>
      </c>
      <c r="L16" s="120">
        <v>40345</v>
      </c>
      <c r="M16" s="71" t="s">
        <v>972</v>
      </c>
      <c r="N16" s="120" t="s">
        <v>54</v>
      </c>
      <c r="O16" s="73" t="s">
        <v>548</v>
      </c>
      <c r="P16" s="73">
        <v>3420</v>
      </c>
      <c r="Q16" s="73" t="s">
        <v>56</v>
      </c>
      <c r="R16" s="73" t="s">
        <v>35</v>
      </c>
      <c r="S16" s="73" t="s">
        <v>35</v>
      </c>
    </row>
    <row r="17" spans="1:20" x14ac:dyDescent="0.2">
      <c r="A17" s="119" t="s">
        <v>24</v>
      </c>
      <c r="B17" s="68" t="s">
        <v>330</v>
      </c>
      <c r="C17" s="70" t="s">
        <v>331</v>
      </c>
      <c r="D17" s="120" t="s">
        <v>973</v>
      </c>
      <c r="E17" s="120">
        <v>0</v>
      </c>
      <c r="F17" s="77">
        <v>39990.14</v>
      </c>
      <c r="G17" s="68" t="s">
        <v>28</v>
      </c>
      <c r="H17" s="68">
        <v>5951</v>
      </c>
      <c r="I17" s="120" t="s">
        <v>494</v>
      </c>
      <c r="J17" s="68">
        <v>8743385</v>
      </c>
      <c r="K17" s="68" t="s">
        <v>30</v>
      </c>
      <c r="L17" s="120">
        <v>40282</v>
      </c>
      <c r="M17" s="71" t="s">
        <v>974</v>
      </c>
      <c r="N17" s="120" t="s">
        <v>54</v>
      </c>
      <c r="O17" s="73" t="s">
        <v>335</v>
      </c>
      <c r="P17" s="73">
        <v>7700</v>
      </c>
      <c r="Q17" s="73" t="s">
        <v>44</v>
      </c>
      <c r="R17" s="73" t="s">
        <v>35</v>
      </c>
      <c r="S17" s="73" t="s">
        <v>35</v>
      </c>
      <c r="T17" s="109"/>
    </row>
    <row r="18" spans="1:20" x14ac:dyDescent="0.2">
      <c r="A18" s="119" t="s">
        <v>24</v>
      </c>
      <c r="B18" s="68" t="s">
        <v>453</v>
      </c>
      <c r="C18" s="70" t="s">
        <v>39</v>
      </c>
      <c r="D18" s="120" t="s">
        <v>975</v>
      </c>
      <c r="E18" s="120">
        <v>0</v>
      </c>
      <c r="F18" s="77">
        <v>1277.1400000000001</v>
      </c>
      <c r="G18" s="68" t="s">
        <v>28</v>
      </c>
      <c r="H18" s="68">
        <v>5951</v>
      </c>
      <c r="I18" s="120" t="s">
        <v>455</v>
      </c>
      <c r="J18" s="68">
        <v>4000297</v>
      </c>
      <c r="K18" s="68" t="s">
        <v>30</v>
      </c>
      <c r="L18" s="120">
        <v>40353</v>
      </c>
      <c r="M18" s="71">
        <v>5569510000000000</v>
      </c>
      <c r="N18" s="120" t="s">
        <v>42</v>
      </c>
      <c r="O18" s="73" t="s">
        <v>456</v>
      </c>
      <c r="P18" s="73">
        <v>0</v>
      </c>
      <c r="Q18" s="73" t="s">
        <v>44</v>
      </c>
      <c r="R18" s="73" t="s">
        <v>45</v>
      </c>
      <c r="S18" s="73" t="s">
        <v>45</v>
      </c>
    </row>
    <row r="19" spans="1:20" x14ac:dyDescent="0.2">
      <c r="A19" s="119" t="s">
        <v>24</v>
      </c>
      <c r="B19" s="68" t="s">
        <v>79</v>
      </c>
      <c r="C19" s="70" t="s">
        <v>80</v>
      </c>
      <c r="D19" s="120" t="s">
        <v>976</v>
      </c>
      <c r="E19" s="120">
        <v>0</v>
      </c>
      <c r="F19" s="77">
        <v>879</v>
      </c>
      <c r="G19" s="68" t="s">
        <v>28</v>
      </c>
      <c r="H19" s="68">
        <v>5951</v>
      </c>
      <c r="I19" s="120" t="s">
        <v>41</v>
      </c>
      <c r="J19" s="68">
        <v>8400752</v>
      </c>
      <c r="K19" s="68" t="s">
        <v>30</v>
      </c>
      <c r="L19" s="120">
        <v>40345</v>
      </c>
      <c r="M19" s="71" t="s">
        <v>977</v>
      </c>
      <c r="N19" s="120" t="s">
        <v>54</v>
      </c>
      <c r="O19" s="73" t="s">
        <v>82</v>
      </c>
      <c r="P19" s="73">
        <v>1510</v>
      </c>
      <c r="Q19" s="73" t="s">
        <v>70</v>
      </c>
      <c r="R19" s="73" t="s">
        <v>35</v>
      </c>
      <c r="S19" s="73" t="s">
        <v>35</v>
      </c>
    </row>
    <row r="20" spans="1:20" x14ac:dyDescent="0.2">
      <c r="A20" s="119" t="s">
        <v>24</v>
      </c>
      <c r="B20" s="68" t="s">
        <v>79</v>
      </c>
      <c r="C20" s="70" t="s">
        <v>80</v>
      </c>
      <c r="D20" s="120" t="s">
        <v>978</v>
      </c>
      <c r="E20" s="120">
        <v>0</v>
      </c>
      <c r="F20" s="77">
        <v>948</v>
      </c>
      <c r="G20" s="68" t="s">
        <v>28</v>
      </c>
      <c r="H20" s="68">
        <v>5951</v>
      </c>
      <c r="I20" s="120" t="s">
        <v>41</v>
      </c>
      <c r="J20" s="68">
        <v>8400752</v>
      </c>
      <c r="K20" s="68" t="s">
        <v>30</v>
      </c>
      <c r="L20" s="120">
        <v>40345</v>
      </c>
      <c r="M20" s="71" t="s">
        <v>979</v>
      </c>
      <c r="N20" s="120" t="s">
        <v>54</v>
      </c>
      <c r="O20" s="73" t="s">
        <v>115</v>
      </c>
      <c r="P20" s="73">
        <v>1510</v>
      </c>
      <c r="Q20" s="73" t="s">
        <v>70</v>
      </c>
      <c r="R20" s="73" t="s">
        <v>35</v>
      </c>
      <c r="S20" s="73" t="s">
        <v>35</v>
      </c>
    </row>
    <row r="21" spans="1:20" x14ac:dyDescent="0.2">
      <c r="A21" s="119" t="s">
        <v>24</v>
      </c>
      <c r="B21" s="68" t="s">
        <v>79</v>
      </c>
      <c r="C21" s="70" t="s">
        <v>80</v>
      </c>
      <c r="D21" s="120" t="s">
        <v>980</v>
      </c>
      <c r="E21" s="120">
        <v>0</v>
      </c>
      <c r="F21" s="77">
        <v>14797</v>
      </c>
      <c r="G21" s="68" t="s">
        <v>28</v>
      </c>
      <c r="H21" s="68">
        <v>5951</v>
      </c>
      <c r="I21" s="120" t="s">
        <v>41</v>
      </c>
      <c r="J21" s="68">
        <v>8720482</v>
      </c>
      <c r="K21" s="68" t="s">
        <v>30</v>
      </c>
      <c r="L21" s="120">
        <v>40358</v>
      </c>
      <c r="M21" s="71" t="s">
        <v>981</v>
      </c>
      <c r="N21" s="120" t="s">
        <v>54</v>
      </c>
      <c r="O21" s="73" t="s">
        <v>85</v>
      </c>
      <c r="P21" s="73">
        <v>1510</v>
      </c>
      <c r="Q21" s="73" t="s">
        <v>70</v>
      </c>
      <c r="R21" s="73" t="s">
        <v>35</v>
      </c>
      <c r="S21" s="73" t="s">
        <v>35</v>
      </c>
    </row>
    <row r="22" spans="1:20" x14ac:dyDescent="0.2">
      <c r="A22" s="119" t="s">
        <v>24</v>
      </c>
      <c r="B22" s="68" t="s">
        <v>79</v>
      </c>
      <c r="C22" s="70" t="s">
        <v>80</v>
      </c>
      <c r="D22" s="120" t="s">
        <v>982</v>
      </c>
      <c r="E22" s="120">
        <v>0</v>
      </c>
      <c r="F22" s="77">
        <v>948</v>
      </c>
      <c r="G22" s="68" t="s">
        <v>28</v>
      </c>
      <c r="H22" s="68">
        <v>5951</v>
      </c>
      <c r="I22" s="120" t="s">
        <v>87</v>
      </c>
      <c r="J22" s="68">
        <v>8720482</v>
      </c>
      <c r="K22" s="68" t="s">
        <v>30</v>
      </c>
      <c r="L22" s="120">
        <v>40358</v>
      </c>
      <c r="M22" s="71" t="s">
        <v>983</v>
      </c>
      <c r="N22" s="120" t="s">
        <v>54</v>
      </c>
      <c r="O22" s="73" t="s">
        <v>89</v>
      </c>
      <c r="P22" s="73">
        <v>1510</v>
      </c>
      <c r="Q22" s="73" t="s">
        <v>70</v>
      </c>
      <c r="R22" s="73" t="s">
        <v>35</v>
      </c>
      <c r="S22" s="73" t="s">
        <v>35</v>
      </c>
    </row>
    <row r="23" spans="1:20" x14ac:dyDescent="0.2">
      <c r="A23" s="119" t="s">
        <v>24</v>
      </c>
      <c r="B23" s="68" t="s">
        <v>79</v>
      </c>
      <c r="C23" s="70" t="s">
        <v>80</v>
      </c>
      <c r="D23" s="120" t="s">
        <v>984</v>
      </c>
      <c r="E23" s="120">
        <v>0</v>
      </c>
      <c r="F23" s="77">
        <v>3024</v>
      </c>
      <c r="G23" s="68" t="s">
        <v>28</v>
      </c>
      <c r="H23" s="68">
        <v>5951</v>
      </c>
      <c r="I23" s="120" t="s">
        <v>87</v>
      </c>
      <c r="J23" s="68">
        <v>8743386</v>
      </c>
      <c r="K23" s="68" t="s">
        <v>30</v>
      </c>
      <c r="L23" s="120">
        <v>40315</v>
      </c>
      <c r="M23" s="71" t="s">
        <v>985</v>
      </c>
      <c r="N23" s="120" t="s">
        <v>54</v>
      </c>
      <c r="O23" s="73" t="s">
        <v>309</v>
      </c>
      <c r="P23" s="73">
        <v>1510</v>
      </c>
      <c r="Q23" s="73" t="s">
        <v>70</v>
      </c>
      <c r="R23" s="73" t="s">
        <v>35</v>
      </c>
      <c r="S23" s="73" t="s">
        <v>35</v>
      </c>
    </row>
    <row r="24" spans="1:20" x14ac:dyDescent="0.2">
      <c r="A24" s="119" t="s">
        <v>24</v>
      </c>
      <c r="B24" s="68" t="s">
        <v>79</v>
      </c>
      <c r="C24" s="70" t="s">
        <v>80</v>
      </c>
      <c r="D24" s="120" t="s">
        <v>986</v>
      </c>
      <c r="E24" s="120">
        <v>0</v>
      </c>
      <c r="F24" s="77">
        <v>24429</v>
      </c>
      <c r="G24" s="68" t="s">
        <v>28</v>
      </c>
      <c r="H24" s="68">
        <v>5951</v>
      </c>
      <c r="I24" s="120" t="s">
        <v>87</v>
      </c>
      <c r="J24" s="68">
        <v>8743386</v>
      </c>
      <c r="K24" s="68" t="s">
        <v>30</v>
      </c>
      <c r="L24" s="120">
        <v>40305</v>
      </c>
      <c r="M24" s="71" t="s">
        <v>987</v>
      </c>
      <c r="N24" s="120" t="s">
        <v>54</v>
      </c>
      <c r="O24" s="73" t="s">
        <v>92</v>
      </c>
      <c r="P24" s="73">
        <v>1510</v>
      </c>
      <c r="Q24" s="73" t="s">
        <v>70</v>
      </c>
      <c r="R24" s="73" t="s">
        <v>93</v>
      </c>
      <c r="S24" s="73" t="s">
        <v>35</v>
      </c>
    </row>
    <row r="25" spans="1:20" x14ac:dyDescent="0.2">
      <c r="A25" s="119" t="s">
        <v>24</v>
      </c>
      <c r="B25" s="68" t="s">
        <v>79</v>
      </c>
      <c r="C25" s="70" t="s">
        <v>80</v>
      </c>
      <c r="D25" s="120" t="s">
        <v>988</v>
      </c>
      <c r="E25" s="120">
        <v>0</v>
      </c>
      <c r="F25" s="77">
        <v>1250</v>
      </c>
      <c r="G25" s="68" t="s">
        <v>28</v>
      </c>
      <c r="H25" s="68">
        <v>5951</v>
      </c>
      <c r="I25" s="120" t="s">
        <v>41</v>
      </c>
      <c r="J25" s="68">
        <v>8745170</v>
      </c>
      <c r="K25" s="68" t="s">
        <v>30</v>
      </c>
      <c r="L25" s="120">
        <v>40304</v>
      </c>
      <c r="M25" s="71">
        <v>470029784</v>
      </c>
      <c r="N25" s="120" t="s">
        <v>54</v>
      </c>
      <c r="O25" s="73" t="s">
        <v>82</v>
      </c>
      <c r="P25" s="73">
        <v>1500</v>
      </c>
      <c r="Q25" s="73" t="s">
        <v>70</v>
      </c>
      <c r="R25" s="73" t="s">
        <v>35</v>
      </c>
      <c r="S25" s="73" t="s">
        <v>35</v>
      </c>
    </row>
    <row r="26" spans="1:20" x14ac:dyDescent="0.2">
      <c r="A26" s="119" t="s">
        <v>24</v>
      </c>
      <c r="B26" s="68" t="s">
        <v>65</v>
      </c>
      <c r="C26" s="70" t="s">
        <v>120</v>
      </c>
      <c r="D26" s="120" t="s">
        <v>989</v>
      </c>
      <c r="E26" s="120">
        <v>0</v>
      </c>
      <c r="F26" s="77">
        <v>4180.75</v>
      </c>
      <c r="G26" s="68" t="s">
        <v>28</v>
      </c>
      <c r="H26" s="68">
        <v>5951</v>
      </c>
      <c r="I26" s="120" t="s">
        <v>317</v>
      </c>
      <c r="J26" s="68">
        <v>8742450</v>
      </c>
      <c r="K26" s="68" t="s">
        <v>30</v>
      </c>
      <c r="L26" s="120">
        <v>40282</v>
      </c>
      <c r="M26" s="71">
        <v>88</v>
      </c>
      <c r="N26" s="120" t="s">
        <v>54</v>
      </c>
      <c r="O26" s="73" t="s">
        <v>123</v>
      </c>
      <c r="P26" s="73">
        <v>1601</v>
      </c>
      <c r="Q26" s="73" t="s">
        <v>70</v>
      </c>
      <c r="R26" s="73" t="s">
        <v>35</v>
      </c>
      <c r="S26" s="73" t="s">
        <v>35</v>
      </c>
    </row>
    <row r="27" spans="1:20" x14ac:dyDescent="0.2">
      <c r="A27" s="119" t="s">
        <v>24</v>
      </c>
      <c r="B27" s="68" t="s">
        <v>79</v>
      </c>
      <c r="C27" s="70" t="s">
        <v>80</v>
      </c>
      <c r="D27" s="120" t="s">
        <v>990</v>
      </c>
      <c r="E27" s="120">
        <v>0</v>
      </c>
      <c r="F27" s="77">
        <v>3768</v>
      </c>
      <c r="G27" s="68" t="s">
        <v>28</v>
      </c>
      <c r="H27" s="68">
        <v>5951</v>
      </c>
      <c r="I27" s="120" t="s">
        <v>95</v>
      </c>
      <c r="J27" s="68">
        <v>8732281</v>
      </c>
      <c r="K27" s="68" t="s">
        <v>30</v>
      </c>
      <c r="L27" s="120">
        <v>40336</v>
      </c>
      <c r="M27" s="71" t="s">
        <v>991</v>
      </c>
      <c r="N27" s="120" t="s">
        <v>54</v>
      </c>
      <c r="O27" s="73" t="s">
        <v>107</v>
      </c>
      <c r="P27" s="73">
        <v>1510</v>
      </c>
      <c r="Q27" s="73" t="s">
        <v>70</v>
      </c>
      <c r="R27" s="73" t="s">
        <v>35</v>
      </c>
      <c r="S27" s="73" t="s">
        <v>35</v>
      </c>
    </row>
    <row r="28" spans="1:20" x14ac:dyDescent="0.2">
      <c r="A28" s="119" t="s">
        <v>24</v>
      </c>
      <c r="B28" s="68" t="s">
        <v>65</v>
      </c>
      <c r="C28" s="70" t="s">
        <v>66</v>
      </c>
      <c r="D28" s="120" t="s">
        <v>992</v>
      </c>
      <c r="E28" s="120">
        <v>0</v>
      </c>
      <c r="F28" s="77">
        <v>1548.49</v>
      </c>
      <c r="G28" s="68" t="s">
        <v>28</v>
      </c>
      <c r="H28" s="68">
        <v>5951</v>
      </c>
      <c r="I28" s="120" t="s">
        <v>76</v>
      </c>
      <c r="J28" s="68">
        <v>4000297</v>
      </c>
      <c r="K28" s="68" t="s">
        <v>30</v>
      </c>
      <c r="L28" s="120">
        <v>40330</v>
      </c>
      <c r="M28" s="71">
        <v>104894062</v>
      </c>
      <c r="N28" s="120" t="s">
        <v>54</v>
      </c>
      <c r="O28" s="73" t="s">
        <v>77</v>
      </c>
      <c r="P28" s="73">
        <v>1420</v>
      </c>
      <c r="Q28" s="73" t="s">
        <v>70</v>
      </c>
      <c r="R28" s="73" t="s">
        <v>35</v>
      </c>
      <c r="S28" s="73" t="s">
        <v>35</v>
      </c>
    </row>
    <row r="29" spans="1:20" x14ac:dyDescent="0.2">
      <c r="A29" s="119" t="s">
        <v>24</v>
      </c>
      <c r="B29" s="68" t="s">
        <v>79</v>
      </c>
      <c r="C29" s="70" t="s">
        <v>80</v>
      </c>
      <c r="D29" s="120" t="s">
        <v>993</v>
      </c>
      <c r="E29" s="120">
        <v>0</v>
      </c>
      <c r="F29" s="77">
        <v>3885</v>
      </c>
      <c r="G29" s="68" t="s">
        <v>28</v>
      </c>
      <c r="H29" s="68">
        <v>5951</v>
      </c>
      <c r="I29" s="120" t="s">
        <v>504</v>
      </c>
      <c r="J29" s="68">
        <v>8733296</v>
      </c>
      <c r="K29" s="68" t="s">
        <v>30</v>
      </c>
      <c r="L29" s="120">
        <v>40347</v>
      </c>
      <c r="M29" s="71">
        <v>900625</v>
      </c>
      <c r="N29" s="120" t="s">
        <v>54</v>
      </c>
      <c r="O29" s="73" t="s">
        <v>353</v>
      </c>
      <c r="P29" s="73">
        <v>1500</v>
      </c>
      <c r="Q29" s="73" t="s">
        <v>70</v>
      </c>
      <c r="R29" s="73" t="s">
        <v>35</v>
      </c>
      <c r="S29" s="73" t="s">
        <v>35</v>
      </c>
    </row>
    <row r="30" spans="1:20" x14ac:dyDescent="0.2">
      <c r="A30" s="119" t="s">
        <v>24</v>
      </c>
      <c r="B30" s="68" t="s">
        <v>79</v>
      </c>
      <c r="C30" s="70" t="s">
        <v>80</v>
      </c>
      <c r="D30" s="120" t="s">
        <v>994</v>
      </c>
      <c r="E30" s="120">
        <v>0</v>
      </c>
      <c r="F30" s="77">
        <v>3885</v>
      </c>
      <c r="G30" s="68" t="s">
        <v>28</v>
      </c>
      <c r="H30" s="68">
        <v>5951</v>
      </c>
      <c r="I30" s="120" t="s">
        <v>504</v>
      </c>
      <c r="J30" s="68">
        <v>8733296</v>
      </c>
      <c r="K30" s="68" t="s">
        <v>30</v>
      </c>
      <c r="L30" s="120">
        <v>40326</v>
      </c>
      <c r="M30" s="71">
        <v>900433</v>
      </c>
      <c r="N30" s="120" t="s">
        <v>54</v>
      </c>
      <c r="O30" s="73" t="s">
        <v>353</v>
      </c>
      <c r="P30" s="73">
        <v>1500</v>
      </c>
      <c r="Q30" s="73" t="s">
        <v>70</v>
      </c>
      <c r="R30" s="73" t="s">
        <v>35</v>
      </c>
      <c r="S30" s="73" t="s">
        <v>35</v>
      </c>
    </row>
    <row r="31" spans="1:20" x14ac:dyDescent="0.2">
      <c r="A31" s="119" t="s">
        <v>24</v>
      </c>
      <c r="B31" s="68" t="s">
        <v>65</v>
      </c>
      <c r="C31" s="70" t="s">
        <v>153</v>
      </c>
      <c r="D31" s="120" t="s">
        <v>995</v>
      </c>
      <c r="E31" s="120">
        <v>0</v>
      </c>
      <c r="F31" s="77">
        <v>849.04</v>
      </c>
      <c r="G31" s="68" t="s">
        <v>28</v>
      </c>
      <c r="H31" s="68">
        <v>5951</v>
      </c>
      <c r="I31" s="120" t="s">
        <v>996</v>
      </c>
      <c r="J31" s="68">
        <v>8733296</v>
      </c>
      <c r="K31" s="68" t="s">
        <v>30</v>
      </c>
      <c r="L31" s="120">
        <v>40336</v>
      </c>
      <c r="M31" s="71">
        <v>38316</v>
      </c>
      <c r="N31" s="120" t="s">
        <v>54</v>
      </c>
      <c r="O31" s="73" t="s">
        <v>188</v>
      </c>
      <c r="P31" s="73">
        <v>3424</v>
      </c>
      <c r="Q31" s="73" t="s">
        <v>70</v>
      </c>
      <c r="R31" s="73" t="s">
        <v>35</v>
      </c>
      <c r="S31" s="73" t="s">
        <v>35</v>
      </c>
    </row>
    <row r="32" spans="1:20" x14ac:dyDescent="0.2">
      <c r="A32" s="119" t="s">
        <v>24</v>
      </c>
      <c r="B32" s="68" t="s">
        <v>79</v>
      </c>
      <c r="C32" s="70" t="s">
        <v>80</v>
      </c>
      <c r="D32" s="120" t="s">
        <v>997</v>
      </c>
      <c r="E32" s="120">
        <v>0</v>
      </c>
      <c r="F32" s="77">
        <v>2799</v>
      </c>
      <c r="G32" s="68" t="s">
        <v>28</v>
      </c>
      <c r="H32" s="68">
        <v>5951</v>
      </c>
      <c r="I32" s="120" t="s">
        <v>272</v>
      </c>
      <c r="J32" s="68">
        <v>8726346</v>
      </c>
      <c r="K32" s="68" t="s">
        <v>30</v>
      </c>
      <c r="L32" s="120">
        <v>40345</v>
      </c>
      <c r="M32" s="71" t="s">
        <v>998</v>
      </c>
      <c r="N32" s="120" t="s">
        <v>54</v>
      </c>
      <c r="O32" s="73" t="s">
        <v>348</v>
      </c>
      <c r="P32" s="73">
        <v>1510</v>
      </c>
      <c r="Q32" s="73" t="s">
        <v>70</v>
      </c>
      <c r="R32" s="73" t="s">
        <v>35</v>
      </c>
      <c r="S32" s="73" t="s">
        <v>35</v>
      </c>
    </row>
    <row r="33" spans="1:20" x14ac:dyDescent="0.2">
      <c r="A33" s="119" t="s">
        <v>24</v>
      </c>
      <c r="B33" s="68" t="s">
        <v>79</v>
      </c>
      <c r="C33" s="70" t="s">
        <v>80</v>
      </c>
      <c r="D33" s="120" t="s">
        <v>999</v>
      </c>
      <c r="E33" s="120">
        <v>0</v>
      </c>
      <c r="F33" s="77">
        <v>3321</v>
      </c>
      <c r="G33" s="68" t="s">
        <v>28</v>
      </c>
      <c r="H33" s="68">
        <v>5951</v>
      </c>
      <c r="I33" s="120" t="s">
        <v>272</v>
      </c>
      <c r="J33" s="68">
        <v>8726346</v>
      </c>
      <c r="K33" s="68" t="s">
        <v>30</v>
      </c>
      <c r="L33" s="120">
        <v>40326</v>
      </c>
      <c r="M33" s="71" t="s">
        <v>1000</v>
      </c>
      <c r="N33" s="120" t="s">
        <v>54</v>
      </c>
      <c r="O33" s="73" t="s">
        <v>353</v>
      </c>
      <c r="P33" s="73">
        <v>1510</v>
      </c>
      <c r="Q33" s="73" t="s">
        <v>70</v>
      </c>
      <c r="R33" s="73" t="s">
        <v>35</v>
      </c>
      <c r="S33" s="73" t="s">
        <v>35</v>
      </c>
    </row>
    <row r="34" spans="1:20" x14ac:dyDescent="0.2">
      <c r="A34" s="119" t="s">
        <v>24</v>
      </c>
      <c r="B34" s="68" t="s">
        <v>79</v>
      </c>
      <c r="C34" s="70" t="s">
        <v>80</v>
      </c>
      <c r="D34" s="120" t="s">
        <v>1001</v>
      </c>
      <c r="E34" s="120">
        <v>0</v>
      </c>
      <c r="F34" s="77">
        <v>5621</v>
      </c>
      <c r="G34" s="68" t="s">
        <v>28</v>
      </c>
      <c r="H34" s="68">
        <v>5951</v>
      </c>
      <c r="I34" s="120" t="s">
        <v>272</v>
      </c>
      <c r="J34" s="68">
        <v>8714190</v>
      </c>
      <c r="K34" s="68" t="s">
        <v>30</v>
      </c>
      <c r="L34" s="120">
        <v>40282</v>
      </c>
      <c r="M34" s="71" t="s">
        <v>1002</v>
      </c>
      <c r="N34" s="120" t="s">
        <v>54</v>
      </c>
      <c r="O34" s="73" t="s">
        <v>313</v>
      </c>
      <c r="P34" s="73">
        <v>1510</v>
      </c>
      <c r="Q34" s="73" t="s">
        <v>70</v>
      </c>
      <c r="R34" s="73" t="s">
        <v>35</v>
      </c>
      <c r="S34" s="73" t="s">
        <v>35</v>
      </c>
    </row>
    <row r="35" spans="1:20" x14ac:dyDescent="0.2">
      <c r="A35" s="119" t="s">
        <v>24</v>
      </c>
      <c r="B35" s="68" t="s">
        <v>65</v>
      </c>
      <c r="C35" s="70" t="s">
        <v>120</v>
      </c>
      <c r="D35" s="120" t="s">
        <v>1003</v>
      </c>
      <c r="E35" s="120">
        <v>0</v>
      </c>
      <c r="F35" s="77">
        <v>638</v>
      </c>
      <c r="G35" s="68" t="s">
        <v>28</v>
      </c>
      <c r="H35" s="68">
        <v>5951</v>
      </c>
      <c r="I35" s="120" t="s">
        <v>317</v>
      </c>
      <c r="J35" s="68">
        <v>8723116</v>
      </c>
      <c r="K35" s="68" t="s">
        <v>30</v>
      </c>
      <c r="L35" s="120">
        <v>40345</v>
      </c>
      <c r="M35" s="71">
        <v>89</v>
      </c>
      <c r="N35" s="120" t="s">
        <v>54</v>
      </c>
      <c r="O35" s="73" t="s">
        <v>123</v>
      </c>
      <c r="P35" s="73">
        <v>1601</v>
      </c>
      <c r="Q35" s="73" t="s">
        <v>70</v>
      </c>
      <c r="R35" s="73" t="s">
        <v>35</v>
      </c>
      <c r="S35" s="73" t="s">
        <v>35</v>
      </c>
    </row>
    <row r="36" spans="1:20" x14ac:dyDescent="0.2">
      <c r="A36" s="119" t="s">
        <v>24</v>
      </c>
      <c r="B36" s="68" t="s">
        <v>65</v>
      </c>
      <c r="C36" s="70" t="s">
        <v>120</v>
      </c>
      <c r="D36" s="120" t="s">
        <v>1004</v>
      </c>
      <c r="E36" s="120">
        <v>0</v>
      </c>
      <c r="F36" s="77">
        <v>735</v>
      </c>
      <c r="G36" s="68" t="s">
        <v>28</v>
      </c>
      <c r="H36" s="68">
        <v>5951</v>
      </c>
      <c r="I36" s="120" t="s">
        <v>317</v>
      </c>
      <c r="J36" s="68">
        <v>8720482</v>
      </c>
      <c r="K36" s="68" t="s">
        <v>30</v>
      </c>
      <c r="L36" s="120">
        <v>40345</v>
      </c>
      <c r="M36" s="71">
        <v>90</v>
      </c>
      <c r="N36" s="120" t="s">
        <v>54</v>
      </c>
      <c r="O36" s="73" t="s">
        <v>77</v>
      </c>
      <c r="P36" s="73">
        <v>1601</v>
      </c>
      <c r="Q36" s="73" t="s">
        <v>70</v>
      </c>
      <c r="R36" s="73" t="s">
        <v>35</v>
      </c>
      <c r="S36" s="73" t="s">
        <v>35</v>
      </c>
    </row>
    <row r="37" spans="1:20" x14ac:dyDescent="0.2">
      <c r="A37" s="119" t="s">
        <v>24</v>
      </c>
      <c r="B37" s="68" t="s">
        <v>79</v>
      </c>
      <c r="C37" s="70" t="s">
        <v>80</v>
      </c>
      <c r="D37" s="120" t="s">
        <v>1005</v>
      </c>
      <c r="E37" s="120">
        <v>0</v>
      </c>
      <c r="F37" s="77">
        <v>829</v>
      </c>
      <c r="G37" s="68" t="s">
        <v>28</v>
      </c>
      <c r="H37" s="68">
        <v>5951</v>
      </c>
      <c r="I37" s="120" t="s">
        <v>95</v>
      </c>
      <c r="J37" s="68">
        <v>8734981</v>
      </c>
      <c r="K37" s="68" t="s">
        <v>30</v>
      </c>
      <c r="L37" s="120">
        <v>40315</v>
      </c>
      <c r="M37" s="71" t="s">
        <v>1006</v>
      </c>
      <c r="N37" s="120" t="s">
        <v>54</v>
      </c>
      <c r="O37" s="73" t="s">
        <v>97</v>
      </c>
      <c r="P37" s="73">
        <v>1510</v>
      </c>
      <c r="Q37" s="73" t="s">
        <v>70</v>
      </c>
      <c r="R37" s="73" t="s">
        <v>35</v>
      </c>
      <c r="S37" s="73" t="s">
        <v>35</v>
      </c>
      <c r="T37" s="110"/>
    </row>
    <row r="38" spans="1:20" x14ac:dyDescent="0.2">
      <c r="A38" s="119" t="s">
        <v>24</v>
      </c>
      <c r="B38" s="68" t="s">
        <v>79</v>
      </c>
      <c r="C38" s="70" t="s">
        <v>80</v>
      </c>
      <c r="D38" s="120" t="s">
        <v>1007</v>
      </c>
      <c r="E38" s="120">
        <v>0</v>
      </c>
      <c r="F38" s="77">
        <v>2333</v>
      </c>
      <c r="G38" s="68" t="s">
        <v>28</v>
      </c>
      <c r="H38" s="68">
        <v>5951</v>
      </c>
      <c r="I38" s="120" t="s">
        <v>95</v>
      </c>
      <c r="J38" s="68">
        <v>2000002</v>
      </c>
      <c r="K38" s="68" t="s">
        <v>30</v>
      </c>
      <c r="L38" s="120">
        <v>40295</v>
      </c>
      <c r="M38" s="71" t="s">
        <v>1008</v>
      </c>
      <c r="N38" s="120" t="s">
        <v>54</v>
      </c>
      <c r="O38" s="73" t="s">
        <v>110</v>
      </c>
      <c r="P38" s="73">
        <v>1510</v>
      </c>
      <c r="Q38" s="73" t="s">
        <v>70</v>
      </c>
      <c r="R38" s="73" t="s">
        <v>35</v>
      </c>
      <c r="S38" s="73" t="s">
        <v>35</v>
      </c>
    </row>
    <row r="39" spans="1:20" x14ac:dyDescent="0.2">
      <c r="A39" s="119" t="s">
        <v>24</v>
      </c>
      <c r="B39" s="68" t="s">
        <v>79</v>
      </c>
      <c r="C39" s="70" t="s">
        <v>80</v>
      </c>
      <c r="D39" s="120" t="s">
        <v>1009</v>
      </c>
      <c r="E39" s="120">
        <v>0</v>
      </c>
      <c r="F39" s="77">
        <v>4436</v>
      </c>
      <c r="G39" s="68" t="s">
        <v>28</v>
      </c>
      <c r="H39" s="68">
        <v>5951</v>
      </c>
      <c r="I39" s="120" t="s">
        <v>95</v>
      </c>
      <c r="J39" s="68">
        <v>2000002</v>
      </c>
      <c r="K39" s="68" t="s">
        <v>30</v>
      </c>
      <c r="L39" s="120">
        <v>40326</v>
      </c>
      <c r="M39" s="71" t="s">
        <v>1010</v>
      </c>
      <c r="N39" s="120" t="s">
        <v>54</v>
      </c>
      <c r="O39" s="73" t="s">
        <v>102</v>
      </c>
      <c r="P39" s="73">
        <v>1510</v>
      </c>
      <c r="Q39" s="73" t="s">
        <v>70</v>
      </c>
      <c r="R39" s="73" t="s">
        <v>35</v>
      </c>
      <c r="S39" s="73" t="s">
        <v>35</v>
      </c>
    </row>
    <row r="40" spans="1:20" x14ac:dyDescent="0.2">
      <c r="A40" s="119" t="s">
        <v>24</v>
      </c>
      <c r="B40" s="68" t="s">
        <v>65</v>
      </c>
      <c r="C40" s="70" t="s">
        <v>80</v>
      </c>
      <c r="D40" s="120" t="s">
        <v>1011</v>
      </c>
      <c r="E40" s="120">
        <v>0</v>
      </c>
      <c r="F40" s="77">
        <v>3885.46</v>
      </c>
      <c r="G40" s="68" t="s">
        <v>28</v>
      </c>
      <c r="H40" s="68">
        <v>5951</v>
      </c>
      <c r="I40" s="120" t="s">
        <v>931</v>
      </c>
      <c r="J40" s="68">
        <v>8742757</v>
      </c>
      <c r="K40" s="68" t="s">
        <v>30</v>
      </c>
      <c r="L40" s="120">
        <v>40305</v>
      </c>
      <c r="M40" s="71">
        <v>4083126727</v>
      </c>
      <c r="N40" s="120" t="s">
        <v>54</v>
      </c>
      <c r="O40" s="73" t="s">
        <v>74</v>
      </c>
      <c r="P40" s="73">
        <v>1520</v>
      </c>
      <c r="Q40" s="73" t="s">
        <v>70</v>
      </c>
      <c r="R40" s="73" t="s">
        <v>35</v>
      </c>
      <c r="S40" s="73" t="s">
        <v>35</v>
      </c>
    </row>
    <row r="41" spans="1:20" x14ac:dyDescent="0.2">
      <c r="A41" s="119" t="s">
        <v>24</v>
      </c>
      <c r="B41" s="68" t="s">
        <v>65</v>
      </c>
      <c r="C41" s="70" t="s">
        <v>120</v>
      </c>
      <c r="D41" s="120" t="s">
        <v>1012</v>
      </c>
      <c r="E41" s="120">
        <v>0</v>
      </c>
      <c r="F41" s="77">
        <v>2820</v>
      </c>
      <c r="G41" s="68" t="s">
        <v>28</v>
      </c>
      <c r="H41" s="68">
        <v>5951</v>
      </c>
      <c r="I41" s="120" t="s">
        <v>317</v>
      </c>
      <c r="J41" s="68">
        <v>8400752</v>
      </c>
      <c r="K41" s="68" t="s">
        <v>30</v>
      </c>
      <c r="L41" s="120">
        <v>40336</v>
      </c>
      <c r="M41" s="71">
        <v>91</v>
      </c>
      <c r="N41" s="120" t="s">
        <v>54</v>
      </c>
      <c r="O41" s="73" t="s">
        <v>123</v>
      </c>
      <c r="P41" s="73">
        <v>1601</v>
      </c>
      <c r="Q41" s="73" t="s">
        <v>70</v>
      </c>
      <c r="R41" s="73" t="s">
        <v>35</v>
      </c>
      <c r="S41" s="73" t="s">
        <v>35</v>
      </c>
    </row>
    <row r="42" spans="1:20" x14ac:dyDescent="0.2">
      <c r="A42" s="119"/>
      <c r="B42" s="68"/>
      <c r="D42" s="120"/>
      <c r="E42" s="120"/>
      <c r="I42" s="120"/>
      <c r="L42" s="120"/>
      <c r="N42" s="120"/>
    </row>
    <row r="43" spans="1:20" x14ac:dyDescent="0.2">
      <c r="A43" s="119"/>
      <c r="B43" s="68"/>
      <c r="D43" s="120"/>
      <c r="E43" s="120"/>
      <c r="I43" s="120"/>
      <c r="L43" s="120"/>
      <c r="N43" s="120"/>
    </row>
    <row r="44" spans="1:20" x14ac:dyDescent="0.2">
      <c r="A44" s="119"/>
      <c r="B44" s="68"/>
      <c r="D44" s="120"/>
      <c r="E44" s="120"/>
      <c r="I44" s="120"/>
      <c r="L44" s="120"/>
      <c r="N44" s="120"/>
    </row>
    <row r="45" spans="1:20" x14ac:dyDescent="0.2">
      <c r="A45" s="119"/>
      <c r="B45" s="68"/>
      <c r="D45" s="120"/>
      <c r="E45" s="120"/>
      <c r="I45" s="120"/>
      <c r="L45" s="120"/>
      <c r="N45" s="120"/>
    </row>
    <row r="46" spans="1:20" x14ac:dyDescent="0.2">
      <c r="A46" s="119"/>
      <c r="B46" s="68"/>
      <c r="D46" s="120"/>
      <c r="E46" s="120"/>
      <c r="I46" s="120"/>
      <c r="L46" s="120"/>
      <c r="N46" s="120"/>
    </row>
    <row r="47" spans="1:20" x14ac:dyDescent="0.2">
      <c r="A47" s="119"/>
      <c r="B47" s="68"/>
      <c r="D47" s="120"/>
      <c r="E47" s="120"/>
      <c r="I47" s="120"/>
      <c r="L47" s="120"/>
      <c r="N47" s="120"/>
    </row>
    <row r="48" spans="1:20" x14ac:dyDescent="0.2">
      <c r="A48" s="119"/>
      <c r="B48" s="68"/>
      <c r="D48" s="120"/>
      <c r="E48" s="120"/>
      <c r="I48" s="120"/>
      <c r="L48" s="120"/>
      <c r="N48" s="120"/>
    </row>
    <row r="49" spans="1:20" x14ac:dyDescent="0.2">
      <c r="A49" s="119"/>
      <c r="B49" s="68"/>
      <c r="D49" s="120"/>
      <c r="E49" s="120"/>
      <c r="I49" s="120"/>
      <c r="L49" s="120"/>
      <c r="N49" s="120"/>
      <c r="T49" s="111"/>
    </row>
    <row r="50" spans="1:20" x14ac:dyDescent="0.2">
      <c r="A50" s="119"/>
      <c r="B50" s="68"/>
      <c r="D50" s="120"/>
      <c r="E50" s="120"/>
      <c r="I50" s="120"/>
      <c r="L50" s="120"/>
      <c r="N50" s="120"/>
    </row>
    <row r="51" spans="1:20" x14ac:dyDescent="0.2">
      <c r="A51" s="119"/>
      <c r="B51" s="68"/>
      <c r="D51" s="120"/>
      <c r="E51" s="120"/>
      <c r="I51" s="120"/>
      <c r="L51" s="120"/>
      <c r="N51" s="120"/>
    </row>
    <row r="52" spans="1:20" x14ac:dyDescent="0.2">
      <c r="A52" s="119"/>
      <c r="B52" s="68"/>
      <c r="D52" s="120"/>
      <c r="E52" s="120"/>
      <c r="I52" s="120"/>
      <c r="L52" s="120"/>
      <c r="N52" s="120"/>
    </row>
    <row r="53" spans="1:20" x14ac:dyDescent="0.2">
      <c r="A53" s="119"/>
      <c r="B53" s="68"/>
      <c r="D53" s="120"/>
      <c r="E53" s="120"/>
      <c r="I53" s="120"/>
      <c r="L53" s="120"/>
      <c r="N53" s="120"/>
      <c r="T53" s="73"/>
    </row>
    <row r="54" spans="1:20" x14ac:dyDescent="0.2">
      <c r="A54" s="119"/>
      <c r="B54" s="68"/>
      <c r="D54" s="120"/>
      <c r="E54" s="120"/>
      <c r="I54" s="120"/>
      <c r="L54" s="120"/>
      <c r="N54" s="120"/>
    </row>
    <row r="55" spans="1:20" x14ac:dyDescent="0.2">
      <c r="A55" s="119"/>
      <c r="B55" s="68"/>
      <c r="D55" s="120"/>
      <c r="E55" s="120"/>
      <c r="I55" s="120"/>
      <c r="L55" s="120"/>
      <c r="N55" s="120"/>
    </row>
    <row r="56" spans="1:20" x14ac:dyDescent="0.2">
      <c r="A56" s="119"/>
      <c r="B56" s="68"/>
      <c r="D56" s="120"/>
      <c r="E56" s="120"/>
      <c r="I56" s="120"/>
      <c r="L56" s="120"/>
      <c r="N56" s="120"/>
    </row>
    <row r="57" spans="1:20" x14ac:dyDescent="0.2">
      <c r="A57" s="119"/>
      <c r="B57" s="68"/>
      <c r="D57" s="120"/>
      <c r="E57" s="120"/>
      <c r="I57" s="120"/>
      <c r="L57" s="120"/>
      <c r="N57" s="120"/>
      <c r="T57" s="73"/>
    </row>
    <row r="58" spans="1:20" x14ac:dyDescent="0.2">
      <c r="A58" s="119"/>
      <c r="B58" s="68"/>
      <c r="D58" s="120"/>
      <c r="E58" s="120"/>
      <c r="I58" s="120"/>
      <c r="L58" s="120"/>
      <c r="N58" s="120"/>
    </row>
    <row r="59" spans="1:20" x14ac:dyDescent="0.2">
      <c r="A59" s="119"/>
      <c r="B59" s="68"/>
      <c r="D59" s="120"/>
      <c r="E59" s="120"/>
      <c r="I59" s="120"/>
      <c r="L59" s="120"/>
      <c r="N59" s="120"/>
    </row>
    <row r="60" spans="1:20" x14ac:dyDescent="0.2">
      <c r="A60" s="119"/>
      <c r="B60" s="68"/>
      <c r="D60" s="120"/>
      <c r="E60" s="120"/>
      <c r="I60" s="120"/>
      <c r="L60" s="120"/>
      <c r="N60" s="120"/>
    </row>
    <row r="61" spans="1:20" x14ac:dyDescent="0.2">
      <c r="A61" s="119"/>
      <c r="B61" s="68"/>
      <c r="D61" s="120"/>
      <c r="E61" s="120"/>
      <c r="I61" s="120"/>
      <c r="L61" s="120"/>
      <c r="N61" s="120"/>
      <c r="T61" s="73"/>
    </row>
    <row r="62" spans="1:20" x14ac:dyDescent="0.2">
      <c r="A62" s="119"/>
      <c r="B62" s="68"/>
      <c r="D62" s="120"/>
      <c r="E62" s="120"/>
      <c r="I62" s="120"/>
      <c r="L62" s="120"/>
      <c r="N62" s="120"/>
    </row>
    <row r="63" spans="1:20" x14ac:dyDescent="0.2">
      <c r="A63" s="119"/>
      <c r="B63" s="68"/>
      <c r="D63" s="120"/>
      <c r="E63" s="120"/>
      <c r="I63" s="120"/>
      <c r="L63" s="120"/>
      <c r="N63" s="120"/>
    </row>
    <row r="64" spans="1:20" x14ac:dyDescent="0.2">
      <c r="A64" s="119"/>
      <c r="B64" s="68"/>
      <c r="D64" s="120"/>
      <c r="E64" s="120"/>
      <c r="I64" s="120"/>
      <c r="L64" s="120"/>
      <c r="N64" s="120"/>
    </row>
    <row r="65" spans="1:20" x14ac:dyDescent="0.2">
      <c r="A65" s="119"/>
      <c r="B65" s="68"/>
      <c r="D65" s="120"/>
      <c r="E65" s="120"/>
      <c r="I65" s="120"/>
      <c r="L65" s="120"/>
      <c r="N65" s="120"/>
      <c r="O65" s="68"/>
      <c r="P65" s="68"/>
      <c r="Q65" s="68"/>
      <c r="R65" s="68"/>
      <c r="S65" s="68"/>
      <c r="T65" s="68"/>
    </row>
    <row r="66" spans="1:20" x14ac:dyDescent="0.2">
      <c r="A66" s="119"/>
      <c r="B66" s="68"/>
      <c r="D66" s="120"/>
      <c r="E66" s="120"/>
      <c r="I66" s="120"/>
      <c r="L66" s="120"/>
      <c r="N66" s="120"/>
      <c r="O66" s="68"/>
      <c r="P66" s="68"/>
      <c r="Q66" s="68"/>
      <c r="R66" s="68"/>
      <c r="S66" s="68"/>
      <c r="T66" s="68"/>
    </row>
    <row r="67" spans="1:20" x14ac:dyDescent="0.2">
      <c r="A67" s="119"/>
      <c r="B67" s="68"/>
      <c r="D67" s="120"/>
      <c r="E67" s="120"/>
      <c r="I67" s="120"/>
      <c r="L67" s="120"/>
      <c r="N67" s="120"/>
      <c r="O67" s="68"/>
      <c r="P67" s="68"/>
      <c r="Q67" s="68"/>
      <c r="R67" s="68"/>
      <c r="S67" s="68"/>
      <c r="T67" s="68"/>
    </row>
    <row r="68" spans="1:20" x14ac:dyDescent="0.2">
      <c r="A68" s="119"/>
      <c r="B68" s="68"/>
      <c r="D68" s="120"/>
      <c r="E68" s="120"/>
      <c r="I68" s="120"/>
      <c r="L68" s="120"/>
      <c r="N68" s="120"/>
      <c r="O68" s="68"/>
      <c r="P68" s="68"/>
      <c r="Q68" s="68"/>
      <c r="R68" s="68"/>
      <c r="S68" s="68"/>
      <c r="T68" s="68"/>
    </row>
    <row r="69" spans="1:20" x14ac:dyDescent="0.2">
      <c r="A69" s="119"/>
      <c r="B69" s="68"/>
      <c r="D69" s="120"/>
      <c r="E69" s="120"/>
      <c r="I69" s="120"/>
      <c r="L69" s="120"/>
      <c r="N69" s="120"/>
      <c r="O69" s="68"/>
      <c r="P69" s="68"/>
      <c r="Q69" s="68"/>
      <c r="R69" s="68"/>
      <c r="S69" s="68"/>
      <c r="T69" s="68"/>
    </row>
    <row r="70" spans="1:20" x14ac:dyDescent="0.2">
      <c r="A70" s="119"/>
      <c r="B70" s="68"/>
      <c r="D70" s="120"/>
      <c r="E70" s="120"/>
      <c r="I70" s="120"/>
      <c r="L70" s="120"/>
      <c r="N70" s="120"/>
      <c r="O70" s="68"/>
      <c r="P70" s="68"/>
      <c r="Q70" s="68"/>
      <c r="R70" s="68"/>
      <c r="S70" s="68"/>
      <c r="T70" s="68"/>
    </row>
    <row r="71" spans="1:20" x14ac:dyDescent="0.2">
      <c r="A71" s="119"/>
      <c r="B71" s="68"/>
      <c r="D71" s="120"/>
      <c r="E71" s="120"/>
      <c r="I71" s="120"/>
      <c r="L71" s="120"/>
      <c r="N71" s="120"/>
      <c r="O71" s="68"/>
      <c r="P71" s="68"/>
      <c r="Q71" s="68"/>
      <c r="R71" s="68"/>
      <c r="S71" s="68"/>
      <c r="T71" s="68"/>
    </row>
    <row r="72" spans="1:20" x14ac:dyDescent="0.2">
      <c r="A72" s="119"/>
      <c r="B72" s="68"/>
      <c r="D72" s="120"/>
      <c r="E72" s="120"/>
      <c r="I72" s="120"/>
      <c r="L72" s="120"/>
      <c r="N72" s="120"/>
      <c r="O72" s="68"/>
      <c r="P72" s="68"/>
      <c r="Q72" s="68"/>
      <c r="R72" s="68"/>
      <c r="S72" s="68"/>
      <c r="T72" s="68"/>
    </row>
    <row r="73" spans="1:20" x14ac:dyDescent="0.2">
      <c r="A73" s="119"/>
      <c r="B73" s="68"/>
      <c r="D73" s="120"/>
      <c r="E73" s="120"/>
      <c r="I73" s="120"/>
      <c r="L73" s="120"/>
      <c r="N73" s="120"/>
      <c r="O73" s="68"/>
      <c r="P73" s="68"/>
      <c r="Q73" s="68"/>
      <c r="R73" s="68"/>
      <c r="S73" s="68"/>
      <c r="T73" s="68"/>
    </row>
    <row r="74" spans="1:20" x14ac:dyDescent="0.2">
      <c r="A74" s="119"/>
      <c r="B74" s="68"/>
      <c r="D74" s="120"/>
      <c r="E74" s="120"/>
      <c r="I74" s="120"/>
      <c r="L74" s="120"/>
      <c r="N74" s="120"/>
      <c r="O74" s="68"/>
      <c r="P74" s="68"/>
      <c r="Q74" s="68"/>
      <c r="R74" s="68"/>
      <c r="S74" s="68"/>
      <c r="T74" s="68"/>
    </row>
    <row r="75" spans="1:20" x14ac:dyDescent="0.2">
      <c r="A75" s="119"/>
      <c r="B75" s="68"/>
      <c r="D75" s="120"/>
      <c r="E75" s="120"/>
      <c r="I75" s="120"/>
      <c r="L75" s="120"/>
      <c r="N75" s="120"/>
      <c r="O75" s="68"/>
      <c r="P75" s="68"/>
      <c r="Q75" s="68"/>
      <c r="R75" s="68"/>
      <c r="S75" s="68"/>
      <c r="T75" s="68"/>
    </row>
    <row r="76" spans="1:20" x14ac:dyDescent="0.2">
      <c r="A76" s="119"/>
      <c r="B76" s="68"/>
      <c r="D76" s="120"/>
      <c r="E76" s="120"/>
      <c r="I76" s="120"/>
      <c r="L76" s="120"/>
      <c r="N76" s="120"/>
      <c r="O76" s="68"/>
      <c r="P76" s="68"/>
      <c r="Q76" s="68"/>
      <c r="R76" s="68"/>
      <c r="S76" s="68"/>
      <c r="T76" s="68"/>
    </row>
    <row r="77" spans="1:20" x14ac:dyDescent="0.2">
      <c r="A77" s="119"/>
      <c r="B77" s="68"/>
      <c r="D77" s="120"/>
      <c r="E77" s="120"/>
      <c r="I77" s="120"/>
      <c r="L77" s="120"/>
      <c r="N77" s="120"/>
      <c r="O77" s="68"/>
      <c r="P77" s="68"/>
      <c r="Q77" s="68"/>
      <c r="R77" s="68"/>
      <c r="S77" s="68"/>
      <c r="T77" s="68"/>
    </row>
    <row r="78" spans="1:20" x14ac:dyDescent="0.2">
      <c r="A78" s="119"/>
      <c r="B78" s="68"/>
      <c r="D78" s="120"/>
      <c r="E78" s="120"/>
      <c r="I78" s="120"/>
      <c r="L78" s="120"/>
      <c r="N78" s="120"/>
      <c r="O78" s="68"/>
      <c r="P78" s="68"/>
      <c r="Q78" s="68"/>
      <c r="R78" s="68"/>
      <c r="S78" s="68"/>
      <c r="T78" s="68"/>
    </row>
    <row r="79" spans="1:20" x14ac:dyDescent="0.2">
      <c r="O79" s="68"/>
      <c r="P79" s="68"/>
      <c r="Q79" s="68"/>
      <c r="R79" s="68"/>
      <c r="S79" s="68"/>
      <c r="T79" s="68"/>
    </row>
    <row r="80" spans="1:20" x14ac:dyDescent="0.2">
      <c r="O80" s="68"/>
      <c r="P80" s="68"/>
      <c r="Q80" s="68"/>
      <c r="R80" s="68"/>
      <c r="S80" s="68"/>
      <c r="T80" s="68"/>
    </row>
    <row r="81" spans="1:20" x14ac:dyDescent="0.2">
      <c r="A81" s="68"/>
      <c r="B81" s="68"/>
      <c r="C81" s="68"/>
      <c r="E81" s="68"/>
      <c r="F81" s="68"/>
      <c r="I81" s="68"/>
      <c r="M81" s="68"/>
      <c r="O81" s="68"/>
      <c r="P81" s="68"/>
      <c r="Q81" s="68"/>
      <c r="R81" s="68"/>
      <c r="S81" s="68"/>
      <c r="T81" s="68"/>
    </row>
    <row r="82" spans="1:20" x14ac:dyDescent="0.2">
      <c r="A82" s="68"/>
      <c r="B82" s="68"/>
      <c r="C82" s="68"/>
      <c r="E82" s="68"/>
      <c r="F82" s="68"/>
      <c r="I82" s="68"/>
      <c r="M82" s="68"/>
      <c r="O82" s="68"/>
      <c r="P82" s="68"/>
      <c r="Q82" s="68"/>
      <c r="R82" s="68"/>
      <c r="S82" s="68"/>
      <c r="T82" s="68"/>
    </row>
  </sheetData>
  <autoFilter ref="A5:T5"/>
  <sortState ref="A6:S41">
    <sortCondition ref="A5"/>
  </sortState>
  <conditionalFormatting sqref="R6">
    <cfRule type="cellIs" dxfId="8" priority="3" operator="equal">
      <formula>"""Y"""</formula>
    </cfRule>
  </conditionalFormatting>
  <conditionalFormatting sqref="R6:S78">
    <cfRule type="cellIs" dxfId="7" priority="2" operator="equal">
      <formula>"Y"</formula>
    </cfRule>
  </conditionalFormatting>
  <conditionalFormatting sqref="T53 T57 T61">
    <cfRule type="cellIs" dxfId="6" priority="1" operator="equal">
      <formula>"Y"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="80" zoomScaleNormal="80" workbookViewId="0">
      <selection activeCell="G31" sqref="G31"/>
    </sheetView>
  </sheetViews>
  <sheetFormatPr defaultRowHeight="15" x14ac:dyDescent="0.2"/>
  <cols>
    <col min="1" max="1" width="15.77734375" customWidth="1"/>
    <col min="2" max="2" width="19" customWidth="1"/>
    <col min="3" max="3" width="21.44140625" customWidth="1"/>
    <col min="4" max="4" width="16.44140625" customWidth="1"/>
    <col min="5" max="5" width="15.21875" customWidth="1"/>
    <col min="6" max="6" width="12.44140625" customWidth="1"/>
    <col min="7" max="7" width="27.6640625" customWidth="1"/>
    <col min="8" max="9" width="15.77734375" customWidth="1"/>
    <col min="10" max="12" width="10.77734375" customWidth="1"/>
    <col min="13" max="14" width="15.77734375" customWidth="1"/>
    <col min="15" max="20" width="10.7773437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4"/>
      <c r="H1" s="2"/>
      <c r="I1" s="18"/>
      <c r="J1" s="2"/>
      <c r="K1" s="5" t="s">
        <v>6</v>
      </c>
      <c r="L1" s="6"/>
      <c r="M1" s="6"/>
      <c r="N1" s="6"/>
      <c r="O1" s="6"/>
      <c r="P1" s="7"/>
      <c r="Q1" s="68"/>
      <c r="R1" s="68"/>
      <c r="S1" s="68"/>
      <c r="T1" s="68"/>
    </row>
    <row r="2" spans="1:20" x14ac:dyDescent="0.2">
      <c r="A2" s="1" t="s">
        <v>7</v>
      </c>
      <c r="B2" s="1"/>
      <c r="C2" s="1"/>
      <c r="D2" s="2"/>
      <c r="E2" s="3"/>
      <c r="F2" s="2"/>
      <c r="G2" s="4"/>
      <c r="H2" s="2"/>
      <c r="I2" s="18"/>
      <c r="J2" s="2"/>
      <c r="K2" s="6"/>
      <c r="L2" s="6"/>
      <c r="M2" s="6"/>
      <c r="N2" s="6"/>
      <c r="O2" s="6"/>
      <c r="P2" s="7"/>
      <c r="Q2" s="68"/>
      <c r="R2" s="68"/>
      <c r="S2" s="68"/>
      <c r="T2" s="68"/>
    </row>
    <row r="3" spans="1:20" x14ac:dyDescent="0.2">
      <c r="A3" s="19" t="s">
        <v>1013</v>
      </c>
      <c r="B3" s="1"/>
      <c r="C3" s="1"/>
      <c r="D3" s="2"/>
      <c r="E3" s="3"/>
      <c r="F3" s="2"/>
      <c r="G3" s="4"/>
      <c r="H3" s="2"/>
      <c r="I3" s="18"/>
      <c r="J3" s="2"/>
      <c r="K3" s="6"/>
      <c r="L3" s="6"/>
      <c r="M3" s="6"/>
      <c r="N3" s="6"/>
      <c r="O3" s="6"/>
      <c r="P3" s="7"/>
      <c r="Q3" s="68"/>
      <c r="R3" s="68"/>
      <c r="S3" s="68"/>
      <c r="T3" s="68"/>
    </row>
    <row r="4" spans="1:20" x14ac:dyDescent="0.2">
      <c r="A4" s="4"/>
      <c r="B4" s="4"/>
      <c r="C4" s="4"/>
      <c r="D4" s="2"/>
      <c r="E4" s="3"/>
      <c r="F4" s="16"/>
      <c r="G4" s="4"/>
      <c r="H4" s="2"/>
      <c r="I4" s="18"/>
      <c r="J4" s="2"/>
      <c r="K4" s="6"/>
      <c r="L4" s="6"/>
      <c r="M4" s="6"/>
      <c r="N4" s="6"/>
      <c r="O4" s="6"/>
      <c r="P4" s="7"/>
      <c r="Q4" s="68"/>
      <c r="R4" s="68"/>
      <c r="S4" s="68"/>
      <c r="T4" s="68"/>
    </row>
    <row r="5" spans="1:20" ht="15" customHeight="1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9" t="s">
        <v>15</v>
      </c>
      <c r="H5" s="9" t="s">
        <v>2</v>
      </c>
      <c r="I5" s="20" t="s">
        <v>1</v>
      </c>
      <c r="J5" s="9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13"/>
      <c r="Q5" s="79"/>
      <c r="R5" s="79"/>
      <c r="S5" s="79"/>
      <c r="T5" s="79"/>
    </row>
    <row r="6" spans="1:20" ht="15" customHeight="1" x14ac:dyDescent="0.2">
      <c r="A6" s="14" t="s">
        <v>24</v>
      </c>
      <c r="B6" s="2" t="str">
        <f>VLOOKUP(K6,'[6]Objective Code'!$A$1:$G$242,4,FALSE)</f>
        <v>Waste Contracts</v>
      </c>
      <c r="C6" s="4" t="str">
        <f>IF((LEFT(K6,1))="P",(VLOOKUP(L6,'[6]Rev Subj Codes'!$A$2:$E$239,4,FALSE)),(VLOOKUP(L6,'[6]Cap Subj Codes'!$A$2:$E$34,4,FALSE)))</f>
        <v>Contractor / Agency Payments</v>
      </c>
      <c r="D6" s="15">
        <f>'[6]Raw Data'!K12</f>
        <v>42920</v>
      </c>
      <c r="E6" s="15" t="str">
        <f>'[6]Raw Data'!AA12</f>
        <v>Jul201700045</v>
      </c>
      <c r="F6" s="16">
        <f>'[6]Raw Data'!Z12</f>
        <v>593836.19999999995</v>
      </c>
      <c r="G6" s="15" t="str">
        <f>'[6]Raw Data'!J12</f>
        <v xml:space="preserve">VEOLIA ES MERSEYSIDE &amp; HALTON LIMITED                       </v>
      </c>
      <c r="H6" s="2">
        <v>8732281</v>
      </c>
      <c r="I6" s="18" t="str">
        <f>'[6]Raw Data'!B12</f>
        <v xml:space="preserve">      MARCH 2017</v>
      </c>
      <c r="J6" s="15" t="str">
        <f t="shared" ref="J6:J37" si="0">IF(LEFT(K6,1)="P","REVENUE",(IF(LEFT(K6,1)="X","CAPITAL","VOID")))</f>
        <v>REVENUE</v>
      </c>
      <c r="K6" s="6" t="str">
        <f>'[6]Raw Data'!R12</f>
        <v>PPABA</v>
      </c>
      <c r="L6" s="6">
        <f>'[6]Raw Data'!S12</f>
        <v>4400</v>
      </c>
      <c r="M6" s="6" t="str">
        <f>VLOOKUP(K6,'[6]Objective Code'!$A$1:$H$207,8,FALSE)</f>
        <v>Gary Taylor</v>
      </c>
      <c r="N6" s="6" t="str">
        <f>VLOOKUP(K6,'[6]Objective Code'!$A$1:$G$242,3,FALSE)</f>
        <v>N</v>
      </c>
      <c r="O6" s="6" t="str">
        <f>IF((LEFT(K6,1))="P",(VLOOKUP(L6,'[6]Rev Subj Codes'!$A$2:$E$239,3,FALSE)),(VLOOKUP(L6,'[6]Cap Subj Codes'!$A$2:$E$34,3,FALSE)))</f>
        <v>N</v>
      </c>
      <c r="P6" s="92"/>
      <c r="Q6" s="68"/>
      <c r="R6" s="68"/>
      <c r="S6" s="68"/>
      <c r="T6" s="68"/>
    </row>
    <row r="7" spans="1:20" ht="15" customHeight="1" x14ac:dyDescent="0.2">
      <c r="A7" s="14" t="s">
        <v>24</v>
      </c>
      <c r="B7" s="2" t="str">
        <f>VLOOKUP(K7,'[6]Objective Code'!$A$1:$G$242,4,FALSE)</f>
        <v>Waste Contracts</v>
      </c>
      <c r="C7" s="4" t="str">
        <f>IF((LEFT(K7,1))="P",(VLOOKUP(L7,'[6]Rev Subj Codes'!$A$2:$E$239,4,FALSE)),(VLOOKUP(L7,'[6]Cap Subj Codes'!$A$2:$E$34,4,FALSE)))</f>
        <v>Contractor / Agency Payments</v>
      </c>
      <c r="D7" s="15">
        <f>'[6]Raw Data'!K15</f>
        <v>42921</v>
      </c>
      <c r="E7" s="15" t="str">
        <f>'[6]Raw Data'!AA15</f>
        <v>Jul201700044</v>
      </c>
      <c r="F7" s="16">
        <f>'[6]Raw Data'!Z15</f>
        <v>945122.32</v>
      </c>
      <c r="G7" s="15" t="str">
        <f>'[6]Raw Data'!J15</f>
        <v xml:space="preserve">VEOLIA ES MERSEYSIDE &amp; HALTON LIMITED                       </v>
      </c>
      <c r="H7" s="2">
        <v>8733296</v>
      </c>
      <c r="I7" s="18" t="str">
        <f>'[6]Raw Data'!B15</f>
        <v xml:space="preserve">      APRIL 2017</v>
      </c>
      <c r="J7" s="15" t="str">
        <f t="shared" si="0"/>
        <v>REVENUE</v>
      </c>
      <c r="K7" s="6" t="str">
        <f>'[6]Raw Data'!R15</f>
        <v>PPABA</v>
      </c>
      <c r="L7" s="6">
        <f>'[6]Raw Data'!S15</f>
        <v>4400</v>
      </c>
      <c r="M7" s="6" t="str">
        <f>VLOOKUP(K7,'[6]Objective Code'!$A$1:$H$207,8,FALSE)</f>
        <v>Gary Taylor</v>
      </c>
      <c r="N7" s="6" t="str">
        <f>VLOOKUP(K7,'[6]Objective Code'!$A$1:$G$242,3,FALSE)</f>
        <v>N</v>
      </c>
      <c r="O7" s="6" t="str">
        <f>IF((LEFT(K7,1))="P",(VLOOKUP(L7,'[6]Rev Subj Codes'!$A$2:$E$239,3,FALSE)),(VLOOKUP(L7,'[6]Cap Subj Codes'!$A$2:$E$34,3,FALSE)))</f>
        <v>N</v>
      </c>
      <c r="P7" s="7"/>
      <c r="Q7" s="68"/>
      <c r="R7" s="68"/>
      <c r="S7" s="68"/>
      <c r="T7" s="68"/>
    </row>
    <row r="8" spans="1:20" ht="15" customHeight="1" x14ac:dyDescent="0.2">
      <c r="A8" s="14" t="s">
        <v>24</v>
      </c>
      <c r="B8" s="2" t="str">
        <f>VLOOKUP(K8,'[6]Objective Code'!$A$1:$G$242,4,FALSE)</f>
        <v>Waste Contracts</v>
      </c>
      <c r="C8" s="4" t="str">
        <f>IF((LEFT(K8,1))="P",(VLOOKUP(L8,'[6]Rev Subj Codes'!$A$2:$E$239,4,FALSE)),(VLOOKUP(L8,'[6]Cap Subj Codes'!$A$2:$E$34,4,FALSE)))</f>
        <v>Contractor / Agency Payments</v>
      </c>
      <c r="D8" s="15">
        <f>'[6]Raw Data'!K16</f>
        <v>42921</v>
      </c>
      <c r="E8" s="15" t="str">
        <f>'[6]Raw Data'!AA16</f>
        <v>Jul201700041</v>
      </c>
      <c r="F8" s="16">
        <f>'[6]Raw Data'!Z16</f>
        <v>1255052.18</v>
      </c>
      <c r="G8" s="15" t="str">
        <f>'[6]Raw Data'!J16</f>
        <v xml:space="preserve">VEOLIA ES MERSEYSIDE &amp; HALTON LIMITED                       </v>
      </c>
      <c r="H8" s="2">
        <v>8733296</v>
      </c>
      <c r="I8" s="18" t="str">
        <f>'[6]Raw Data'!B16</f>
        <v xml:space="preserve">       JUNE 2017</v>
      </c>
      <c r="J8" s="15" t="str">
        <f t="shared" si="0"/>
        <v>REVENUE</v>
      </c>
      <c r="K8" s="6" t="str">
        <f>'[6]Raw Data'!R16</f>
        <v>PPAAA</v>
      </c>
      <c r="L8" s="6">
        <f>'[6]Raw Data'!S16</f>
        <v>4400</v>
      </c>
      <c r="M8" s="6" t="str">
        <f>VLOOKUP(K8,'[6]Objective Code'!$A$1:$H$207,8,FALSE)</f>
        <v>Gary Taylor</v>
      </c>
      <c r="N8" s="6" t="str">
        <f>VLOOKUP(K8,'[6]Objective Code'!$A$1:$G$242,3,FALSE)</f>
        <v>N</v>
      </c>
      <c r="O8" s="6" t="str">
        <f>IF((LEFT(K8,1))="P",(VLOOKUP(L8,'[6]Rev Subj Codes'!$A$2:$E$239,3,FALSE)),(VLOOKUP(L8,'[6]Cap Subj Codes'!$A$2:$E$34,3,FALSE)))</f>
        <v>N</v>
      </c>
      <c r="P8" s="92"/>
      <c r="Q8" s="68"/>
      <c r="R8" s="68"/>
      <c r="S8" s="68"/>
      <c r="T8" s="68"/>
    </row>
    <row r="9" spans="1:20" ht="15" customHeight="1" x14ac:dyDescent="0.2">
      <c r="A9" s="14" t="s">
        <v>24</v>
      </c>
      <c r="B9" s="2" t="str">
        <f>VLOOKUP(K9,'[6]Objective Code'!$A$1:$G$242,4,FALSE)</f>
        <v>Waste Contracts</v>
      </c>
      <c r="C9" s="4" t="str">
        <f>IF((LEFT(K9,1))="P",(VLOOKUP(L9,'[6]Rev Subj Codes'!$A$2:$E$239,4,FALSE)),(VLOOKUP(L9,'[6]Cap Subj Codes'!$A$2:$E$34,4,FALSE)))</f>
        <v>Contractor / Agency Payments</v>
      </c>
      <c r="D9" s="15">
        <f>'[6]Raw Data'!K36</f>
        <v>42941</v>
      </c>
      <c r="E9" s="15" t="str">
        <f>'[6]Raw Data'!AA36</f>
        <v>Jul201700047</v>
      </c>
      <c r="F9" s="16">
        <f>'[6]Raw Data'!Z36</f>
        <v>4017.77</v>
      </c>
      <c r="G9" s="15" t="str">
        <f>'[6]Raw Data'!J36</f>
        <v xml:space="preserve">ROAMINE ADVISORY LIMITED                                    </v>
      </c>
      <c r="H9" s="2">
        <v>8720482</v>
      </c>
      <c r="I9" s="18">
        <f>'[6]Raw Data'!B36</f>
        <v>213</v>
      </c>
      <c r="J9" s="15" t="str">
        <f t="shared" si="0"/>
        <v>REVENUE</v>
      </c>
      <c r="K9" s="6" t="str">
        <f>'[6]Raw Data'!R36</f>
        <v>PPHAA</v>
      </c>
      <c r="L9" s="6">
        <f>'[6]Raw Data'!S36</f>
        <v>4400</v>
      </c>
      <c r="M9" s="6" t="str">
        <f>VLOOKUP(K9,'[6]Objective Code'!$A$1:$H$207,8,FALSE)</f>
        <v>Gary Taylor</v>
      </c>
      <c r="N9" s="6" t="str">
        <f>VLOOKUP(K9,'[6]Objective Code'!$A$1:$G$242,3,FALSE)</f>
        <v>N</v>
      </c>
      <c r="O9" s="6" t="str">
        <f>IF((LEFT(K9,1))="P",(VLOOKUP(L9,'[6]Rev Subj Codes'!$A$2:$E$239,3,FALSE)),(VLOOKUP(L9,'[6]Cap Subj Codes'!$A$2:$E$34,3,FALSE)))</f>
        <v>N</v>
      </c>
      <c r="P9" s="92"/>
      <c r="Q9" s="68"/>
      <c r="R9" s="68"/>
      <c r="S9" s="68"/>
      <c r="T9" s="68"/>
    </row>
    <row r="10" spans="1:20" ht="15" customHeight="1" x14ac:dyDescent="0.2">
      <c r="A10" s="14" t="s">
        <v>24</v>
      </c>
      <c r="B10" s="2" t="str">
        <f>VLOOKUP(K10,'[6]Objective Code'!$A$1:$G$242,4,FALSE)</f>
        <v>Establishment</v>
      </c>
      <c r="C10" s="4" t="str">
        <f>IF((LEFT(K10,1))="P",(VLOOKUP(L10,'[6]Rev Subj Codes'!$A$2:$E$239,4,FALSE)),(VLOOKUP(L10,'[6]Cap Subj Codes'!$A$2:$E$34,4,FALSE)))</f>
        <v>Employee - REDACT</v>
      </c>
      <c r="D10" s="15">
        <f>'[6]Raw Data'!K6</f>
        <v>42920</v>
      </c>
      <c r="E10" s="15" t="str">
        <f>'[6]Raw Data'!AA6</f>
        <v>Jul201700003</v>
      </c>
      <c r="F10" s="16">
        <f>'[6]Raw Data'!Z6</f>
        <v>537.08000000000004</v>
      </c>
      <c r="G10" s="15" t="str">
        <f>'[6]Raw Data'!J6</f>
        <v xml:space="preserve">FORREST RECRUITMENT LIMITED                                 </v>
      </c>
      <c r="H10" s="2">
        <v>8400752</v>
      </c>
      <c r="I10" s="18">
        <f>'[6]Raw Data'!B6</f>
        <v>341356</v>
      </c>
      <c r="J10" s="15" t="str">
        <f t="shared" si="0"/>
        <v>REVENUE</v>
      </c>
      <c r="K10" s="6" t="str">
        <f>'[6]Raw Data'!R6</f>
        <v>PCAAA</v>
      </c>
      <c r="L10" s="6">
        <f>'[6]Raw Data'!S6</f>
        <v>360</v>
      </c>
      <c r="M10" s="6" t="str">
        <f>VLOOKUP(K10,'[6]Objective Code'!$A$1:$H$207,8,FALSE)</f>
        <v>Jane Nolan</v>
      </c>
      <c r="N10" s="6" t="str">
        <f>VLOOKUP(K10,'[6]Objective Code'!$A$1:$G$242,3,FALSE)</f>
        <v>N</v>
      </c>
      <c r="O10" s="6" t="str">
        <f>IF((LEFT(K10,1))="P",(VLOOKUP(L10,'[6]Rev Subj Codes'!$A$2:$E$239,3,FALSE)),(VLOOKUP(L10,'[6]Cap Subj Codes'!$A$2:$E$34,3,FALSE)))</f>
        <v>Y</v>
      </c>
      <c r="P10" s="7"/>
      <c r="Q10" s="68"/>
      <c r="R10" s="68"/>
      <c r="S10" s="68"/>
      <c r="T10" s="68"/>
    </row>
    <row r="11" spans="1:20" ht="15" customHeight="1" x14ac:dyDescent="0.2">
      <c r="A11" s="14" t="s">
        <v>24</v>
      </c>
      <c r="B11" s="2" t="str">
        <f>VLOOKUP(K11,'[6]Objective Code'!$A$1:$G$242,4,FALSE)</f>
        <v>Establishment</v>
      </c>
      <c r="C11" s="4" t="str">
        <f>IF((LEFT(K11,1))="P",(VLOOKUP(L11,'[6]Rev Subj Codes'!$A$2:$E$239,4,FALSE)),(VLOOKUP(L11,'[6]Cap Subj Codes'!$A$2:$E$34,4,FALSE)))</f>
        <v>Audit Fees</v>
      </c>
      <c r="D11" s="15">
        <f>'[6]Raw Data'!K7</f>
        <v>42920</v>
      </c>
      <c r="E11" s="15" t="str">
        <f>'[6]Raw Data'!AA7</f>
        <v>Jul201700037</v>
      </c>
      <c r="F11" s="16">
        <f>'[6]Raw Data'!Z7</f>
        <v>7340.75</v>
      </c>
      <c r="G11" s="15" t="str">
        <f>'[6]Raw Data'!J7</f>
        <v xml:space="preserve">GRANT THORNTON                                              </v>
      </c>
      <c r="H11" s="2">
        <v>8400753</v>
      </c>
      <c r="I11" s="18">
        <f>'[6]Raw Data'!B7</f>
        <v>8698716</v>
      </c>
      <c r="J11" s="15" t="str">
        <f t="shared" si="0"/>
        <v>REVENUE</v>
      </c>
      <c r="K11" s="6" t="str">
        <f>'[6]Raw Data'!R7</f>
        <v>PCAAA</v>
      </c>
      <c r="L11" s="6">
        <f>'[6]Raw Data'!S7</f>
        <v>3426</v>
      </c>
      <c r="M11" s="6" t="str">
        <f>VLOOKUP(K11,'[6]Objective Code'!$A$1:$H$207,8,FALSE)</f>
        <v>Jane Nolan</v>
      </c>
      <c r="N11" s="6" t="str">
        <f>VLOOKUP(K11,'[6]Objective Code'!$A$1:$G$242,3,FALSE)</f>
        <v>N</v>
      </c>
      <c r="O11" s="6" t="str">
        <f>IF((LEFT(K11,1))="P",(VLOOKUP(L11,'[6]Rev Subj Codes'!$A$2:$E$239,3,FALSE)),(VLOOKUP(L11,'[6]Cap Subj Codes'!$A$2:$E$34,3,FALSE)))</f>
        <v>N</v>
      </c>
      <c r="P11" s="7"/>
      <c r="Q11" s="68"/>
      <c r="R11" s="68"/>
      <c r="S11" s="68"/>
      <c r="T11" s="68"/>
    </row>
    <row r="12" spans="1:20" ht="15" customHeight="1" x14ac:dyDescent="0.2">
      <c r="A12" s="14" t="s">
        <v>24</v>
      </c>
      <c r="B12" s="2" t="str">
        <f>VLOOKUP(K12,'[6]Objective Code'!$A$1:$G$242,4,FALSE)</f>
        <v>Establishment</v>
      </c>
      <c r="C12" s="4" t="str">
        <f>IF((LEFT(K12,1))="P",(VLOOKUP(L12,'[6]Rev Subj Codes'!$A$2:$E$239,4,FALSE)),(VLOOKUP(L12,'[6]Cap Subj Codes'!$A$2:$E$34,4,FALSE)))</f>
        <v>Rents Rates Water and Sewerage</v>
      </c>
      <c r="D12" s="15">
        <f>'[6]Raw Data'!K9</f>
        <v>42920</v>
      </c>
      <c r="E12" s="15" t="str">
        <f>'[6]Raw Data'!AA9</f>
        <v>Jul201700026</v>
      </c>
      <c r="F12" s="16">
        <f>'[6]Raw Data'!Z9</f>
        <v>2877</v>
      </c>
      <c r="G12" s="15" t="str">
        <f>'[6]Raw Data'!J9</f>
        <v xml:space="preserve">LIVERPOOL CITY COUNCIL                                      </v>
      </c>
      <c r="H12" s="2">
        <v>8743385</v>
      </c>
      <c r="I12" s="18" t="str">
        <f>'[6]Raw Data'!B9</f>
        <v>MP21703200176004</v>
      </c>
      <c r="J12" s="15" t="str">
        <f t="shared" si="0"/>
        <v>REVENUE</v>
      </c>
      <c r="K12" s="6" t="str">
        <f>'[6]Raw Data'!R9</f>
        <v>PCAAA</v>
      </c>
      <c r="L12" s="6">
        <f>'[6]Raw Data'!S9</f>
        <v>1510</v>
      </c>
      <c r="M12" s="6" t="str">
        <f>VLOOKUP(K12,'[6]Objective Code'!$A$1:$H$207,8,FALSE)</f>
        <v>Jane Nolan</v>
      </c>
      <c r="N12" s="6" t="str">
        <f>VLOOKUP(K12,'[6]Objective Code'!$A$1:$G$242,3,FALSE)</f>
        <v>N</v>
      </c>
      <c r="O12" s="6" t="str">
        <f>IF((LEFT(K12,1))="P",(VLOOKUP(L12,'[6]Rev Subj Codes'!$A$2:$E$239,3,FALSE)),(VLOOKUP(L12,'[6]Cap Subj Codes'!$A$2:$E$34,3,FALSE)))</f>
        <v>N</v>
      </c>
      <c r="P12" s="93"/>
      <c r="Q12" s="68"/>
      <c r="R12" s="68"/>
      <c r="S12" s="68"/>
      <c r="T12" s="68"/>
    </row>
    <row r="13" spans="1:20" ht="15" customHeight="1" x14ac:dyDescent="0.2">
      <c r="A13" s="14" t="s">
        <v>24</v>
      </c>
      <c r="B13" s="2" t="str">
        <f>VLOOKUP(K13,'[6]Objective Code'!$A$1:$G$242,4,FALSE)</f>
        <v>Establishment</v>
      </c>
      <c r="C13" s="4" t="str">
        <f>IF((LEFT(K13,1))="P",(VLOOKUP(L13,'[6]Rev Subj Codes'!$A$2:$E$239,4,FALSE)),(VLOOKUP(L13,'[6]Cap Subj Codes'!$A$2:$E$34,4,FALSE)))</f>
        <v>Travel and Transport</v>
      </c>
      <c r="D13" s="15">
        <f>'[6]Raw Data'!K13</f>
        <v>42921</v>
      </c>
      <c r="E13" s="15" t="str">
        <f>'[6]Raw Data'!AA13</f>
        <v>Jul201700031</v>
      </c>
      <c r="F13" s="16">
        <f>'[6]Raw Data'!Z13</f>
        <v>5726</v>
      </c>
      <c r="G13" s="15" t="str">
        <f>'[6]Raw Data'!J13</f>
        <v xml:space="preserve">MERSEYTRAVEL                                                </v>
      </c>
      <c r="H13" s="2">
        <v>4000297</v>
      </c>
      <c r="I13" s="18" t="str">
        <f>'[6]Raw Data'!B13</f>
        <v xml:space="preserve">   SINE/00022123</v>
      </c>
      <c r="J13" s="15" t="str">
        <f t="shared" si="0"/>
        <v>REVENUE</v>
      </c>
      <c r="K13" s="6" t="str">
        <f>'[6]Raw Data'!R13</f>
        <v>PCAAA</v>
      </c>
      <c r="L13" s="6">
        <f>'[6]Raw Data'!S13</f>
        <v>2600</v>
      </c>
      <c r="M13" s="6" t="str">
        <f>VLOOKUP(K13,'[6]Objective Code'!$A$1:$H$207,8,FALSE)</f>
        <v>Jane Nolan</v>
      </c>
      <c r="N13" s="6" t="str">
        <f>VLOOKUP(K13,'[6]Objective Code'!$A$1:$G$242,3,FALSE)</f>
        <v>N</v>
      </c>
      <c r="O13" s="6" t="str">
        <f>IF((LEFT(K13,1))="P",(VLOOKUP(L13,'[6]Rev Subj Codes'!$A$2:$E$239,3,FALSE)),(VLOOKUP(L13,'[6]Cap Subj Codes'!$A$2:$E$34,3,FALSE)))</f>
        <v>N</v>
      </c>
      <c r="P13" s="92"/>
      <c r="Q13" s="68"/>
      <c r="R13" s="68"/>
      <c r="S13" s="68"/>
      <c r="T13" s="121"/>
    </row>
    <row r="14" spans="1:20" ht="15" customHeight="1" x14ac:dyDescent="0.2">
      <c r="A14" s="14" t="s">
        <v>24</v>
      </c>
      <c r="B14" s="2" t="str">
        <f>VLOOKUP(K14,'[6]Objective Code'!$A$1:$G$242,4,FALSE)</f>
        <v>Establishment</v>
      </c>
      <c r="C14" s="4" t="str">
        <f>IF((LEFT(K14,1))="P",(VLOOKUP(L14,'[6]Rev Subj Codes'!$A$2:$E$239,4,FALSE)),(VLOOKUP(L14,'[6]Cap Subj Codes'!$A$2:$E$34,4,FALSE)))</f>
        <v>Rents Rates Water and Sewerage</v>
      </c>
      <c r="D14" s="15">
        <f>'[6]Raw Data'!K14</f>
        <v>42921</v>
      </c>
      <c r="E14" s="15" t="str">
        <f>'[6]Raw Data'!AA14</f>
        <v>Jul201700014</v>
      </c>
      <c r="F14" s="16">
        <f>'[6]Raw Data'!Z14</f>
        <v>8949.86</v>
      </c>
      <c r="G14" s="15" t="str">
        <f>'[6]Raw Data'!J14</f>
        <v xml:space="preserve">MERSEYTRAVEL                                                </v>
      </c>
      <c r="H14" s="2">
        <v>8733296</v>
      </c>
      <c r="I14" s="18" t="str">
        <f>'[6]Raw Data'!B14</f>
        <v xml:space="preserve">   SINE/00022124</v>
      </c>
      <c r="J14" s="15" t="str">
        <f t="shared" si="0"/>
        <v>REVENUE</v>
      </c>
      <c r="K14" s="6" t="str">
        <f>'[6]Raw Data'!R14</f>
        <v>PCAAA</v>
      </c>
      <c r="L14" s="6">
        <f>'[6]Raw Data'!S14</f>
        <v>1500</v>
      </c>
      <c r="M14" s="6" t="str">
        <f>VLOOKUP(K14,'[6]Objective Code'!$A$1:$H$207,8,FALSE)</f>
        <v>Jane Nolan</v>
      </c>
      <c r="N14" s="6" t="str">
        <f>VLOOKUP(K14,'[6]Objective Code'!$A$1:$G$242,3,FALSE)</f>
        <v>N</v>
      </c>
      <c r="O14" s="6" t="str">
        <f>IF((LEFT(K14,1))="P",(VLOOKUP(L14,'[6]Rev Subj Codes'!$A$2:$E$239,3,FALSE)),(VLOOKUP(L14,'[6]Cap Subj Codes'!$A$2:$E$34,3,FALSE)))</f>
        <v>N</v>
      </c>
      <c r="P14" s="7"/>
      <c r="Q14" s="68"/>
      <c r="R14" s="68"/>
      <c r="S14" s="68"/>
      <c r="T14" s="68"/>
    </row>
    <row r="15" spans="1:20" ht="15" customHeight="1" x14ac:dyDescent="0.2">
      <c r="A15" s="14" t="s">
        <v>24</v>
      </c>
      <c r="B15" s="2" t="str">
        <f>VLOOKUP(K15,'[6]Objective Code'!$A$1:$G$242,4,FALSE)</f>
        <v>Establishment</v>
      </c>
      <c r="C15" s="4" t="str">
        <f>IF((LEFT(K15,1))="P",(VLOOKUP(L15,'[6]Rev Subj Codes'!$A$2:$E$239,4,FALSE)),(VLOOKUP(L15,'[6]Cap Subj Codes'!$A$2:$E$34,4,FALSE)))</f>
        <v>Employee - REDACT</v>
      </c>
      <c r="D15" s="15">
        <f>'[6]Raw Data'!K19</f>
        <v>42927</v>
      </c>
      <c r="E15" s="15" t="str">
        <f>'[6]Raw Data'!AA19</f>
        <v>Jul201700004</v>
      </c>
      <c r="F15" s="16">
        <f>'[6]Raw Data'!Z19</f>
        <v>537.08000000000004</v>
      </c>
      <c r="G15" s="15" t="str">
        <f>'[6]Raw Data'!J19</f>
        <v xml:space="preserve">FORREST RECRUITMENT LIMITED                                 </v>
      </c>
      <c r="H15" s="2">
        <v>8714190</v>
      </c>
      <c r="I15" s="18">
        <f>'[6]Raw Data'!B19</f>
        <v>341812</v>
      </c>
      <c r="J15" s="15" t="str">
        <f t="shared" si="0"/>
        <v>REVENUE</v>
      </c>
      <c r="K15" s="6" t="str">
        <f>'[6]Raw Data'!R19</f>
        <v>PCAAA</v>
      </c>
      <c r="L15" s="6">
        <f>'[6]Raw Data'!S19</f>
        <v>360</v>
      </c>
      <c r="M15" s="6" t="str">
        <f>VLOOKUP(K15,'[6]Objective Code'!$A$1:$H$207,8,FALSE)</f>
        <v>Jane Nolan</v>
      </c>
      <c r="N15" s="6" t="str">
        <f>VLOOKUP(K15,'[6]Objective Code'!$A$1:$G$242,3,FALSE)</f>
        <v>N</v>
      </c>
      <c r="O15" s="6" t="str">
        <f>IF((LEFT(K15,1))="P",(VLOOKUP(L15,'[6]Rev Subj Codes'!$A$2:$E$239,3,FALSE)),(VLOOKUP(L15,'[6]Cap Subj Codes'!$A$2:$E$34,3,FALSE)))</f>
        <v>Y</v>
      </c>
      <c r="P15" s="92"/>
      <c r="Q15" s="68"/>
      <c r="R15" s="68"/>
      <c r="S15" s="68"/>
      <c r="T15" s="68"/>
    </row>
    <row r="16" spans="1:20" ht="15" customHeight="1" x14ac:dyDescent="0.2">
      <c r="A16" s="14" t="s">
        <v>24</v>
      </c>
      <c r="B16" s="2" t="str">
        <f>VLOOKUP(K16,'[6]Objective Code'!$A$1:$G$242,4,FALSE)</f>
        <v>Establishment</v>
      </c>
      <c r="C16" s="4" t="str">
        <f>IF((LEFT(K16,1))="P",(VLOOKUP(L16,'[6]Rev Subj Codes'!$A$2:$E$239,4,FALSE)),(VLOOKUP(L16,'[6]Cap Subj Codes'!$A$2:$E$34,4,FALSE)))</f>
        <v>Employee - Indirect Costs</v>
      </c>
      <c r="D16" s="15">
        <f>'[6]Raw Data'!K23</f>
        <v>42933</v>
      </c>
      <c r="E16" s="15" t="str">
        <f>'[6]Raw Data'!AA23</f>
        <v>Jul201700009</v>
      </c>
      <c r="F16" s="16">
        <f>'[6]Raw Data'!Z23</f>
        <v>1404.21</v>
      </c>
      <c r="G16" s="15" t="str">
        <f>'[6]Raw Data'!J23</f>
        <v xml:space="preserve">WIRRAL BOROUGH COUNCIL                                      </v>
      </c>
      <c r="H16" s="2">
        <v>8400752</v>
      </c>
      <c r="I16" s="18">
        <f>'[6]Raw Data'!B23</f>
        <v>490293204</v>
      </c>
      <c r="J16" s="15" t="str">
        <f t="shared" si="0"/>
        <v>REVENUE</v>
      </c>
      <c r="K16" s="6" t="str">
        <f>'[6]Raw Data'!R23</f>
        <v>PCAAA</v>
      </c>
      <c r="L16" s="6">
        <f>'[6]Raw Data'!S23</f>
        <v>932</v>
      </c>
      <c r="M16" s="6" t="str">
        <f>VLOOKUP(K16,'[6]Objective Code'!$A$1:$H$207,8,FALSE)</f>
        <v>Jane Nolan</v>
      </c>
      <c r="N16" s="6" t="str">
        <f>VLOOKUP(K16,'[6]Objective Code'!$A$1:$G$242,3,FALSE)</f>
        <v>N</v>
      </c>
      <c r="O16" s="6" t="str">
        <f>IF((LEFT(K16,1))="P",(VLOOKUP(L16,'[6]Rev Subj Codes'!$A$2:$E$239,3,FALSE)),(VLOOKUP(L16,'[6]Cap Subj Codes'!$A$2:$E$34,3,FALSE)))</f>
        <v>Y</v>
      </c>
      <c r="P16" s="7"/>
      <c r="Q16" s="68"/>
      <c r="R16" s="68"/>
      <c r="S16" s="68"/>
      <c r="T16" s="68"/>
    </row>
    <row r="17" spans="1:20" ht="15" customHeight="1" x14ac:dyDescent="0.2">
      <c r="A17" s="14" t="s">
        <v>24</v>
      </c>
      <c r="B17" s="2" t="str">
        <f>VLOOKUP(K17,'[6]Objective Code'!$A$1:$G$242,4,FALSE)</f>
        <v>Establishment</v>
      </c>
      <c r="C17" s="4" t="str">
        <f>IF((LEFT(K17,1))="P",(VLOOKUP(L17,'[6]Rev Subj Codes'!$A$2:$E$239,4,FALSE)),(VLOOKUP(L17,'[6]Cap Subj Codes'!$A$2:$E$34,4,FALSE)))</f>
        <v>Employee - REDACT</v>
      </c>
      <c r="D17" s="15">
        <f>'[6]Raw Data'!K24</f>
        <v>42934</v>
      </c>
      <c r="E17" s="15" t="str">
        <f>'[6]Raw Data'!AA24</f>
        <v>Jul201700005</v>
      </c>
      <c r="F17" s="16">
        <f>'[6]Raw Data'!Z24</f>
        <v>537.08000000000004</v>
      </c>
      <c r="G17" s="15" t="str">
        <f>'[6]Raw Data'!J24</f>
        <v xml:space="preserve">FORREST RECRUITMENT LIMITED                                 </v>
      </c>
      <c r="H17" s="2">
        <v>8400753</v>
      </c>
      <c r="I17" s="18">
        <f>'[6]Raw Data'!B24</f>
        <v>342284</v>
      </c>
      <c r="J17" s="15" t="str">
        <f t="shared" si="0"/>
        <v>REVENUE</v>
      </c>
      <c r="K17" s="6" t="str">
        <f>'[6]Raw Data'!R24</f>
        <v>PCAAA</v>
      </c>
      <c r="L17" s="6">
        <f>'[6]Raw Data'!S24</f>
        <v>360</v>
      </c>
      <c r="M17" s="6" t="str">
        <f>VLOOKUP(K17,'[6]Objective Code'!$A$1:$H$207,8,FALSE)</f>
        <v>Jane Nolan</v>
      </c>
      <c r="N17" s="6" t="str">
        <f>VLOOKUP(K17,'[6]Objective Code'!$A$1:$G$242,3,FALSE)</f>
        <v>N</v>
      </c>
      <c r="O17" s="6" t="str">
        <f>IF((LEFT(K17,1))="P",(VLOOKUP(L17,'[6]Rev Subj Codes'!$A$2:$E$239,3,FALSE)),(VLOOKUP(L17,'[6]Cap Subj Codes'!$A$2:$E$34,3,FALSE)))</f>
        <v>Y</v>
      </c>
      <c r="P17" s="7"/>
      <c r="Q17" s="68"/>
      <c r="R17" s="68"/>
      <c r="S17" s="68"/>
      <c r="T17" s="68"/>
    </row>
    <row r="18" spans="1:20" ht="15" customHeight="1" x14ac:dyDescent="0.2">
      <c r="A18" s="14" t="s">
        <v>24</v>
      </c>
      <c r="B18" s="2" t="str">
        <f>VLOOKUP(K18,'[6]Objective Code'!$A$1:$G$242,4,FALSE)</f>
        <v>Recycling Credits</v>
      </c>
      <c r="C18" s="4" t="str">
        <f>IF((LEFT(K18,1))="P",(VLOOKUP(L18,'[6]Rev Subj Codes'!$A$2:$E$239,4,FALSE)),(VLOOKUP(L18,'[6]Cap Subj Codes'!$A$2:$E$34,4,FALSE)))</f>
        <v>Contractor / Agency Payments</v>
      </c>
      <c r="D18" s="15">
        <f>'[6]Raw Data'!K25</f>
        <v>42934</v>
      </c>
      <c r="E18" s="15" t="str">
        <f>'[6]Raw Data'!AA25</f>
        <v>Jul201700042</v>
      </c>
      <c r="F18" s="16">
        <f>'[6]Raw Data'!Z25</f>
        <v>48661.47</v>
      </c>
      <c r="G18" s="15" t="str">
        <f>'[6]Raw Data'!J25</f>
        <v xml:space="preserve">KNOWSLEY MBC                                                </v>
      </c>
      <c r="H18" s="2">
        <v>8400757</v>
      </c>
      <c r="I18" s="18" t="str">
        <f>'[6]Raw Data'!B25</f>
        <v xml:space="preserve">       SD2210225</v>
      </c>
      <c r="J18" s="15" t="str">
        <f t="shared" si="0"/>
        <v>REVENUE</v>
      </c>
      <c r="K18" s="6" t="str">
        <f>'[6]Raw Data'!R25</f>
        <v>PJCAA</v>
      </c>
      <c r="L18" s="6">
        <f>'[6]Raw Data'!S25</f>
        <v>4402</v>
      </c>
      <c r="M18" s="6" t="str">
        <f>VLOOKUP(K18,'[6]Objective Code'!$A$1:$H$207,8,FALSE)</f>
        <v>Jane Nolan</v>
      </c>
      <c r="N18" s="6" t="str">
        <f>VLOOKUP(K18,'[6]Objective Code'!$A$1:$G$242,3,FALSE)</f>
        <v>N</v>
      </c>
      <c r="O18" s="6" t="str">
        <f>IF((LEFT(K18,1))="P",(VLOOKUP(L18,'[6]Rev Subj Codes'!$A$2:$E$239,3,FALSE)),(VLOOKUP(L18,'[6]Cap Subj Codes'!$A$2:$E$34,3,FALSE)))</f>
        <v>N</v>
      </c>
      <c r="P18" s="7"/>
      <c r="Q18" s="68"/>
      <c r="R18" s="68"/>
      <c r="S18" s="68"/>
      <c r="T18" s="68"/>
    </row>
    <row r="19" spans="1:20" ht="15" customHeight="1" x14ac:dyDescent="0.2">
      <c r="A19" s="14" t="s">
        <v>24</v>
      </c>
      <c r="B19" s="2" t="str">
        <f>VLOOKUP(K19,'[6]Objective Code'!$A$1:$G$242,4,FALSE)</f>
        <v>Establishment</v>
      </c>
      <c r="C19" s="4" t="str">
        <f>IF((LEFT(K19,1))="P",(VLOOKUP(L19,'[6]Rev Subj Codes'!$A$2:$E$239,4,FALSE)),(VLOOKUP(L19,'[6]Cap Subj Codes'!$A$2:$E$34,4,FALSE)))</f>
        <v>Employee - REDACT</v>
      </c>
      <c r="D19" s="15">
        <f>'[6]Raw Data'!K26</f>
        <v>42934</v>
      </c>
      <c r="E19" s="15" t="str">
        <f>'[6]Raw Data'!AA26</f>
        <v>Jul201700002</v>
      </c>
      <c r="F19" s="16">
        <f>'[6]Raw Data'!Z26</f>
        <v>136400</v>
      </c>
      <c r="G19" s="15" t="str">
        <f>'[6]Raw Data'!J26</f>
        <v xml:space="preserve">MERSEYSIDE PENSION FUND                                     </v>
      </c>
      <c r="H19" s="2">
        <v>8400759</v>
      </c>
      <c r="I19" s="18" t="str">
        <f>'[6]Raw Data'!B26</f>
        <v xml:space="preserve">    PENSION FUND</v>
      </c>
      <c r="J19" s="15" t="str">
        <f t="shared" si="0"/>
        <v>REVENUE</v>
      </c>
      <c r="K19" s="6" t="str">
        <f>'[6]Raw Data'!R26</f>
        <v>PCAAA</v>
      </c>
      <c r="L19" s="6">
        <f>'[6]Raw Data'!S26</f>
        <v>454</v>
      </c>
      <c r="M19" s="6" t="str">
        <f>VLOOKUP(K19,'[6]Objective Code'!$A$1:$H$207,8,FALSE)</f>
        <v>Jane Nolan</v>
      </c>
      <c r="N19" s="6" t="str">
        <f>VLOOKUP(K19,'[6]Objective Code'!$A$1:$G$242,3,FALSE)</f>
        <v>N</v>
      </c>
      <c r="O19" s="6" t="str">
        <f>IF((LEFT(K19,1))="P",(VLOOKUP(L19,'[6]Rev Subj Codes'!$A$2:$E$239,3,FALSE)),(VLOOKUP(L19,'[6]Cap Subj Codes'!$A$2:$E$34,3,FALSE)))</f>
        <v>Y</v>
      </c>
      <c r="P19" s="7"/>
      <c r="Q19" s="68"/>
      <c r="R19" s="68"/>
      <c r="S19" s="68"/>
      <c r="T19" s="68"/>
    </row>
    <row r="20" spans="1:20" ht="15" customHeight="1" x14ac:dyDescent="0.2">
      <c r="A20" s="14" t="s">
        <v>24</v>
      </c>
      <c r="B20" s="2" t="str">
        <f>VLOOKUP(K20,'[6]Objective Code'!$A$1:$G$242,4,FALSE)</f>
        <v>Establishment</v>
      </c>
      <c r="C20" s="4" t="str">
        <f>IF((LEFT(K20,1))="P",(VLOOKUP(L20,'[6]Rev Subj Codes'!$A$2:$E$239,4,FALSE)),(VLOOKUP(L20,'[6]Cap Subj Codes'!$A$2:$E$34,4,FALSE)))</f>
        <v>Other Professional Fees</v>
      </c>
      <c r="D20" s="15">
        <f>'[6]Raw Data'!K27</f>
        <v>42934</v>
      </c>
      <c r="E20" s="15" t="str">
        <f>'[6]Raw Data'!AA27</f>
        <v>Jul201700035</v>
      </c>
      <c r="F20" s="16">
        <f>'[6]Raw Data'!Z27</f>
        <v>500</v>
      </c>
      <c r="G20" s="15" t="str">
        <f>'[6]Raw Data'!J27</f>
        <v xml:space="preserve">SEFTON M.B.C                                                </v>
      </c>
      <c r="H20" s="2">
        <v>8400760</v>
      </c>
      <c r="I20" s="18">
        <f>'[6]Raw Data'!B27</f>
        <v>1146163</v>
      </c>
      <c r="J20" s="15" t="str">
        <f t="shared" si="0"/>
        <v>REVENUE</v>
      </c>
      <c r="K20" s="6" t="str">
        <f>'[6]Raw Data'!R27</f>
        <v>PCAAA</v>
      </c>
      <c r="L20" s="6">
        <f>'[6]Raw Data'!S27</f>
        <v>3400</v>
      </c>
      <c r="M20" s="6" t="str">
        <f>VLOOKUP(K20,'[6]Objective Code'!$A$1:$H$207,8,FALSE)</f>
        <v>Jane Nolan</v>
      </c>
      <c r="N20" s="6" t="str">
        <f>VLOOKUP(K20,'[6]Objective Code'!$A$1:$G$242,3,FALSE)</f>
        <v>N</v>
      </c>
      <c r="O20" s="6" t="str">
        <f>IF((LEFT(K20,1))="P",(VLOOKUP(L20,'[6]Rev Subj Codes'!$A$2:$E$239,3,FALSE)),(VLOOKUP(L20,'[6]Cap Subj Codes'!$A$2:$E$34,3,FALSE)))</f>
        <v>N</v>
      </c>
      <c r="P20" s="7"/>
      <c r="Q20" s="68"/>
      <c r="R20" s="68"/>
      <c r="S20" s="68"/>
      <c r="T20" s="68"/>
    </row>
    <row r="21" spans="1:20" ht="15" customHeight="1" x14ac:dyDescent="0.2">
      <c r="A21" s="14" t="s">
        <v>24</v>
      </c>
      <c r="B21" s="2" t="str">
        <f>VLOOKUP(K21,'[6]Objective Code'!$A$1:$G$242,4,FALSE)</f>
        <v>Establishment</v>
      </c>
      <c r="C21" s="4" t="str">
        <f>IF((LEFT(K21,1))="P",(VLOOKUP(L21,'[6]Rev Subj Codes'!$A$2:$E$239,4,FALSE)),(VLOOKUP(L21,'[6]Cap Subj Codes'!$A$2:$E$34,4,FALSE)))</f>
        <v>Information and Communications Technology</v>
      </c>
      <c r="D21" s="15">
        <f>'[6]Raw Data'!K28</f>
        <v>42934</v>
      </c>
      <c r="E21" s="15" t="str">
        <f>'[6]Raw Data'!AA28</f>
        <v>Jul201700034</v>
      </c>
      <c r="F21" s="16">
        <f>'[6]Raw Data'!Z28</f>
        <v>798.98</v>
      </c>
      <c r="G21" s="15" t="str">
        <f>'[6]Raw Data'!J28</f>
        <v xml:space="preserve">SOFTWORKS COMPUTING (UK) LTD                                </v>
      </c>
      <c r="H21" s="2">
        <v>8400761</v>
      </c>
      <c r="I21" s="18">
        <f>'[6]Raw Data'!B28</f>
        <v>703397</v>
      </c>
      <c r="J21" s="15" t="str">
        <f t="shared" si="0"/>
        <v>REVENUE</v>
      </c>
      <c r="K21" s="6" t="str">
        <f>'[6]Raw Data'!R28</f>
        <v>PCAAA</v>
      </c>
      <c r="L21" s="6">
        <f>'[6]Raw Data'!S28</f>
        <v>3527</v>
      </c>
      <c r="M21" s="6" t="str">
        <f>VLOOKUP(K21,'[6]Objective Code'!$A$1:$H$207,8,FALSE)</f>
        <v>Jane Nolan</v>
      </c>
      <c r="N21" s="6" t="str">
        <f>VLOOKUP(K21,'[6]Objective Code'!$A$1:$G$242,3,FALSE)</f>
        <v>N</v>
      </c>
      <c r="O21" s="6" t="str">
        <f>IF((LEFT(K21,1))="P",(VLOOKUP(L21,'[6]Rev Subj Codes'!$A$2:$E$239,3,FALSE)),(VLOOKUP(L21,'[6]Cap Subj Codes'!$A$2:$E$34,3,FALSE)))</f>
        <v>N</v>
      </c>
      <c r="P21" s="7"/>
      <c r="Q21" s="68"/>
      <c r="R21" s="68"/>
      <c r="S21" s="68"/>
      <c r="T21" s="68"/>
    </row>
    <row r="22" spans="1:20" ht="15" customHeight="1" x14ac:dyDescent="0.2">
      <c r="A22" s="14" t="s">
        <v>24</v>
      </c>
      <c r="B22" s="2" t="str">
        <f>VLOOKUP(K22,'[6]Objective Code'!$A$1:$G$242,4,FALSE)</f>
        <v>Establishment</v>
      </c>
      <c r="C22" s="4" t="str">
        <f>IF((LEFT(K22,1))="P",(VLOOKUP(L22,'[6]Rev Subj Codes'!$A$2:$E$239,4,FALSE)),(VLOOKUP(L22,'[6]Cap Subj Codes'!$A$2:$E$34,4,FALSE)))</f>
        <v>Employee - Recruitment, Training and Fees</v>
      </c>
      <c r="D22" s="15">
        <f>'[6]Raw Data'!K29</f>
        <v>42937</v>
      </c>
      <c r="E22" s="15" t="str">
        <f>'[6]Raw Data'!AA29</f>
        <v>Jul201700007</v>
      </c>
      <c r="F22" s="16">
        <f>'[6]Raw Data'!Z29</f>
        <v>4398.45</v>
      </c>
      <c r="G22" s="15" t="str">
        <f>'[6]Raw Data'!J29</f>
        <v xml:space="preserve">ASPIRE DATA RECRUITMENT LTD                                 </v>
      </c>
      <c r="H22" s="2">
        <v>2000002</v>
      </c>
      <c r="I22" s="18">
        <f>'[6]Raw Data'!B29</f>
        <v>240677</v>
      </c>
      <c r="J22" s="15" t="str">
        <f t="shared" si="0"/>
        <v>REVENUE</v>
      </c>
      <c r="K22" s="6" t="str">
        <f>'[6]Raw Data'!R29</f>
        <v>PCAAA</v>
      </c>
      <c r="L22" s="6">
        <f>'[6]Raw Data'!S29</f>
        <v>920</v>
      </c>
      <c r="M22" s="6" t="str">
        <f>VLOOKUP(K22,'[6]Objective Code'!$A$1:$H$207,8,FALSE)</f>
        <v>Jane Nolan</v>
      </c>
      <c r="N22" s="6" t="str">
        <f>VLOOKUP(K22,'[6]Objective Code'!$A$1:$G$242,3,FALSE)</f>
        <v>N</v>
      </c>
      <c r="O22" s="6" t="str">
        <f>IF((LEFT(K22,1))="P",(VLOOKUP(L22,'[6]Rev Subj Codes'!$A$2:$E$239,3,FALSE)),(VLOOKUP(L22,'[6]Cap Subj Codes'!$A$2:$E$34,3,FALSE)))</f>
        <v>Y</v>
      </c>
      <c r="P22" s="74"/>
      <c r="Q22" s="68"/>
      <c r="R22" s="68"/>
      <c r="S22" s="68"/>
      <c r="T22" s="68"/>
    </row>
    <row r="23" spans="1:20" ht="15" customHeight="1" x14ac:dyDescent="0.2">
      <c r="A23" s="14" t="s">
        <v>24</v>
      </c>
      <c r="B23" s="2" t="str">
        <f>VLOOKUP(K23,'[6]Objective Code'!$A$1:$G$242,4,FALSE)</f>
        <v>Recycling Credits</v>
      </c>
      <c r="C23" s="4" t="str">
        <f>IF((LEFT(K23,1))="P",(VLOOKUP(L23,'[6]Rev Subj Codes'!$A$2:$E$239,4,FALSE)),(VLOOKUP(L23,'[6]Cap Subj Codes'!$A$2:$E$34,4,FALSE)))</f>
        <v>Contractor / Agency Payments</v>
      </c>
      <c r="D23" s="15">
        <f>'[6]Raw Data'!K30</f>
        <v>42940</v>
      </c>
      <c r="E23" s="15" t="str">
        <f>'[6]Raw Data'!AA30</f>
        <v>Jul201700043</v>
      </c>
      <c r="F23" s="16">
        <f>'[6]Raw Data'!Z30</f>
        <v>57611.91</v>
      </c>
      <c r="G23" s="15" t="str">
        <f>'[6]Raw Data'!J30</f>
        <v xml:space="preserve">KNOWSLEY MBC                                                </v>
      </c>
      <c r="H23" s="2">
        <v>2000002</v>
      </c>
      <c r="I23" s="18" t="str">
        <f>'[6]Raw Data'!B30</f>
        <v xml:space="preserve">       SD2210241</v>
      </c>
      <c r="J23" s="15" t="str">
        <f t="shared" si="0"/>
        <v>REVENUE</v>
      </c>
      <c r="K23" s="6" t="str">
        <f>'[6]Raw Data'!R30</f>
        <v>PJCAA</v>
      </c>
      <c r="L23" s="6">
        <f>'[6]Raw Data'!S30</f>
        <v>4402</v>
      </c>
      <c r="M23" s="6" t="str">
        <f>VLOOKUP(K23,'[6]Objective Code'!$A$1:$H$207,8,FALSE)</f>
        <v>Jane Nolan</v>
      </c>
      <c r="N23" s="6" t="str">
        <f>VLOOKUP(K23,'[6]Objective Code'!$A$1:$G$242,3,FALSE)</f>
        <v>N</v>
      </c>
      <c r="O23" s="6" t="str">
        <f>IF((LEFT(K23,1))="P",(VLOOKUP(L23,'[6]Rev Subj Codes'!$A$2:$E$239,3,FALSE)),(VLOOKUP(L23,'[6]Cap Subj Codes'!$A$2:$E$34,3,FALSE)))</f>
        <v>N</v>
      </c>
      <c r="P23" s="7"/>
      <c r="Q23" s="68"/>
      <c r="R23" s="68"/>
      <c r="S23" s="68"/>
      <c r="T23" s="68"/>
    </row>
    <row r="24" spans="1:20" ht="15" customHeight="1" x14ac:dyDescent="0.2">
      <c r="A24" s="14" t="s">
        <v>24</v>
      </c>
      <c r="B24" s="2" t="str">
        <f>VLOOKUP(K24,'[6]Objective Code'!$A$1:$G$242,4,FALSE)</f>
        <v>Establishment</v>
      </c>
      <c r="C24" s="4" t="str">
        <f>IF((LEFT(K24,1))="P",(VLOOKUP(L24,'[6]Rev Subj Codes'!$A$2:$E$239,4,FALSE)),(VLOOKUP(L24,'[6]Cap Subj Codes'!$A$2:$E$34,4,FALSE)))</f>
        <v>Employee - REDACT</v>
      </c>
      <c r="D24" s="15">
        <f>'[6]Raw Data'!K31</f>
        <v>42941</v>
      </c>
      <c r="E24" s="15" t="str">
        <f>'[6]Raw Data'!AA31</f>
        <v>Jul201700006</v>
      </c>
      <c r="F24" s="16">
        <f>'[6]Raw Data'!Z31</f>
        <v>512.82000000000005</v>
      </c>
      <c r="G24" s="15" t="str">
        <f>'[6]Raw Data'!J31</f>
        <v xml:space="preserve">FORREST RECRUITMENT LIMITED                                 </v>
      </c>
      <c r="H24" s="2">
        <v>8742450</v>
      </c>
      <c r="I24" s="18">
        <f>'[6]Raw Data'!B31</f>
        <v>342750</v>
      </c>
      <c r="J24" s="15" t="str">
        <f t="shared" si="0"/>
        <v>REVENUE</v>
      </c>
      <c r="K24" s="6" t="str">
        <f>'[6]Raw Data'!R31</f>
        <v>PCAAA</v>
      </c>
      <c r="L24" s="6">
        <f>'[6]Raw Data'!S31</f>
        <v>360</v>
      </c>
      <c r="M24" s="6" t="str">
        <f>VLOOKUP(K24,'[6]Objective Code'!$A$1:$H$207,8,FALSE)</f>
        <v>Jane Nolan</v>
      </c>
      <c r="N24" s="6" t="str">
        <f>VLOOKUP(K24,'[6]Objective Code'!$A$1:$G$242,3,FALSE)</f>
        <v>N</v>
      </c>
      <c r="O24" s="6" t="str">
        <f>IF((LEFT(K24,1))="P",(VLOOKUP(L24,'[6]Rev Subj Codes'!$A$2:$E$239,3,FALSE)),(VLOOKUP(L24,'[6]Cap Subj Codes'!$A$2:$E$34,3,FALSE)))</f>
        <v>Y</v>
      </c>
      <c r="P24" s="7"/>
      <c r="Q24" s="68"/>
      <c r="R24" s="68"/>
      <c r="S24" s="68"/>
      <c r="T24" s="68"/>
    </row>
    <row r="25" spans="1:20" ht="15" customHeight="1" x14ac:dyDescent="0.2">
      <c r="A25" s="14" t="s">
        <v>24</v>
      </c>
      <c r="B25" s="2" t="str">
        <f>VLOOKUP(K25,'[6]Objective Code'!$A$1:$G$242,4,FALSE)</f>
        <v>Establishment</v>
      </c>
      <c r="C25" s="4" t="str">
        <f>IF((LEFT(K25,1))="P",(VLOOKUP(L25,'[6]Rev Subj Codes'!$A$2:$E$239,4,FALSE)),(VLOOKUP(L25,'[6]Cap Subj Codes'!$A$2:$E$34,4,FALSE)))</f>
        <v>Audit Fees</v>
      </c>
      <c r="D25" s="15">
        <f>'[6]Raw Data'!K32</f>
        <v>42941</v>
      </c>
      <c r="E25" s="15" t="str">
        <f>'[6]Raw Data'!AA32</f>
        <v>Jul201700038</v>
      </c>
      <c r="F25" s="16">
        <f>'[6]Raw Data'!Z32</f>
        <v>700</v>
      </c>
      <c r="G25" s="15" t="str">
        <f>'[6]Raw Data'!J32</f>
        <v xml:space="preserve">GRANT THORNTON                                              </v>
      </c>
      <c r="H25" s="2">
        <v>8723116</v>
      </c>
      <c r="I25" s="18">
        <f>'[6]Raw Data'!B32</f>
        <v>8712927</v>
      </c>
      <c r="J25" s="15" t="str">
        <f t="shared" si="0"/>
        <v>REVENUE</v>
      </c>
      <c r="K25" s="6" t="str">
        <f>'[6]Raw Data'!R32</f>
        <v>PCAAA</v>
      </c>
      <c r="L25" s="6">
        <f>'[6]Raw Data'!S32</f>
        <v>3426</v>
      </c>
      <c r="M25" s="6" t="str">
        <f>VLOOKUP(K25,'[6]Objective Code'!$A$1:$H$207,8,FALSE)</f>
        <v>Jane Nolan</v>
      </c>
      <c r="N25" s="6" t="str">
        <f>VLOOKUP(K25,'[6]Objective Code'!$A$1:$G$242,3,FALSE)</f>
        <v>N</v>
      </c>
      <c r="O25" s="6" t="str">
        <f>IF((LEFT(K25,1))="P",(VLOOKUP(L25,'[6]Rev Subj Codes'!$A$2:$E$239,3,FALSE)),(VLOOKUP(L25,'[6]Cap Subj Codes'!$A$2:$E$34,3,FALSE)))</f>
        <v>N</v>
      </c>
      <c r="P25" s="74"/>
      <c r="Q25" s="68"/>
      <c r="R25" s="68"/>
      <c r="S25" s="68"/>
      <c r="T25" s="68"/>
    </row>
    <row r="26" spans="1:20" ht="15" customHeight="1" x14ac:dyDescent="0.2">
      <c r="A26" s="14" t="s">
        <v>24</v>
      </c>
      <c r="B26" s="2" t="str">
        <f>VLOOKUP(K26,'[6]Objective Code'!$A$1:$G$242,4,FALSE)</f>
        <v>Establishment</v>
      </c>
      <c r="C26" s="4" t="str">
        <f>IF((LEFT(K26,1))="P",(VLOOKUP(L26,'[6]Rev Subj Codes'!$A$2:$E$239,4,FALSE)),(VLOOKUP(L26,'[6]Cap Subj Codes'!$A$2:$E$34,4,FALSE)))</f>
        <v>Equipment and Services</v>
      </c>
      <c r="D26" s="15">
        <f>'[6]Raw Data'!K33</f>
        <v>42941</v>
      </c>
      <c r="E26" s="15" t="str">
        <f>'[6]Raw Data'!AA33</f>
        <v>Jul201700033</v>
      </c>
      <c r="F26" s="16">
        <f>'[6]Raw Data'!Z33</f>
        <v>500</v>
      </c>
      <c r="G26" s="15" t="str">
        <f>'[6]Raw Data'!J33</f>
        <v xml:space="preserve">MERSEYTRAVEL                                                </v>
      </c>
      <c r="H26" s="2">
        <v>8743611</v>
      </c>
      <c r="I26" s="18" t="str">
        <f>'[6]Raw Data'!B33</f>
        <v xml:space="preserve">   SPIE/00002021</v>
      </c>
      <c r="J26" s="15" t="str">
        <f t="shared" si="0"/>
        <v>REVENUE</v>
      </c>
      <c r="K26" s="6" t="str">
        <f>'[6]Raw Data'!R33</f>
        <v>PCAAA</v>
      </c>
      <c r="L26" s="6">
        <f>'[6]Raw Data'!S33</f>
        <v>3311</v>
      </c>
      <c r="M26" s="6" t="str">
        <f>VLOOKUP(K26,'[6]Objective Code'!$A$1:$H$207,8,FALSE)</f>
        <v>Jane Nolan</v>
      </c>
      <c r="N26" s="6" t="str">
        <f>VLOOKUP(K26,'[6]Objective Code'!$A$1:$G$242,3,FALSE)</f>
        <v>N</v>
      </c>
      <c r="O26" s="6" t="str">
        <f>IF((LEFT(K26,1))="P",(VLOOKUP(L26,'[6]Rev Subj Codes'!$A$2:$E$239,3,FALSE)),(VLOOKUP(L26,'[6]Cap Subj Codes'!$A$2:$E$34,3,FALSE)))</f>
        <v>N</v>
      </c>
      <c r="P26" s="7"/>
      <c r="Q26" s="68"/>
      <c r="R26" s="68"/>
      <c r="S26" s="68"/>
      <c r="T26" s="122"/>
    </row>
    <row r="27" spans="1:20" ht="15" customHeight="1" x14ac:dyDescent="0.2">
      <c r="A27" s="14" t="s">
        <v>24</v>
      </c>
      <c r="B27" s="2" t="str">
        <f>VLOOKUP(K27,'[6]Objective Code'!$A$1:$G$242,4,FALSE)</f>
        <v>Recycling Credits</v>
      </c>
      <c r="C27" s="4" t="str">
        <f>IF((LEFT(K27,1))="P",(VLOOKUP(L27,'[6]Rev Subj Codes'!$A$2:$E$239,4,FALSE)),(VLOOKUP(L27,'[6]Cap Subj Codes'!$A$2:$E$34,4,FALSE)))</f>
        <v>Contractor / Agency Payments</v>
      </c>
      <c r="D27" s="15">
        <f>'[6]Raw Data'!K37</f>
        <v>42941</v>
      </c>
      <c r="E27" s="15" t="str">
        <f>'[6]Raw Data'!AA37</f>
        <v>Jul201700040</v>
      </c>
      <c r="F27" s="16">
        <f>'[6]Raw Data'!Z37</f>
        <v>153469.57</v>
      </c>
      <c r="G27" s="15" t="str">
        <f>'[6]Raw Data'!J37</f>
        <v xml:space="preserve">SEFTON M.B.C                                                </v>
      </c>
      <c r="H27" s="2">
        <v>8729348</v>
      </c>
      <c r="I27" s="18">
        <f>'[6]Raw Data'!B37</f>
        <v>1148155</v>
      </c>
      <c r="J27" s="15" t="str">
        <f t="shared" si="0"/>
        <v>REVENUE</v>
      </c>
      <c r="K27" s="6" t="str">
        <f>'[6]Raw Data'!R37</f>
        <v>PJDAA</v>
      </c>
      <c r="L27" s="6">
        <f>'[6]Raw Data'!S37</f>
        <v>4402</v>
      </c>
      <c r="M27" s="6" t="str">
        <f>VLOOKUP(K27,'[6]Objective Code'!$A$1:$H$207,8,FALSE)</f>
        <v>Jane Nolan</v>
      </c>
      <c r="N27" s="6" t="str">
        <f>VLOOKUP(K27,'[6]Objective Code'!$A$1:$G$242,3,FALSE)</f>
        <v>N</v>
      </c>
      <c r="O27" s="6" t="str">
        <f>IF((LEFT(K27,1))="P",(VLOOKUP(L27,'[6]Rev Subj Codes'!$A$2:$E$239,3,FALSE)),(VLOOKUP(L27,'[6]Cap Subj Codes'!$A$2:$E$34,3,FALSE)))</f>
        <v>N</v>
      </c>
      <c r="P27" s="74"/>
      <c r="Q27" s="68"/>
      <c r="R27" s="68"/>
      <c r="S27" s="68"/>
      <c r="T27" s="68"/>
    </row>
    <row r="28" spans="1:20" ht="15" customHeight="1" x14ac:dyDescent="0.2">
      <c r="A28" s="14" t="s">
        <v>24</v>
      </c>
      <c r="B28" s="2" t="str">
        <f>VLOOKUP(K28,'[6]Objective Code'!$A$1:$G$242,4,FALSE)</f>
        <v>Establishment</v>
      </c>
      <c r="C28" s="4" t="str">
        <f>IF((LEFT(K28,1))="P",(VLOOKUP(L28,'[6]Rev Subj Codes'!$A$2:$E$239,4,FALSE)),(VLOOKUP(L28,'[6]Cap Subj Codes'!$A$2:$E$34,4,FALSE)))</f>
        <v>Equipment and Services</v>
      </c>
      <c r="D28" s="15">
        <f>'[6]Raw Data'!K38</f>
        <v>42942</v>
      </c>
      <c r="E28" s="15" t="str">
        <f>'[6]Raw Data'!AA38</f>
        <v>Jul201700039</v>
      </c>
      <c r="F28" s="16">
        <f>'[6]Raw Data'!Z38</f>
        <v>25000</v>
      </c>
      <c r="G28" s="15" t="str">
        <f>'[6]Raw Data'!J38</f>
        <v xml:space="preserve">BIRCHALL BLACKBURN LAW                                      </v>
      </c>
      <c r="H28" s="2">
        <v>4000297</v>
      </c>
      <c r="I28" s="18">
        <f>'[6]Raw Data'!B38</f>
        <v>10009034</v>
      </c>
      <c r="J28" s="15" t="str">
        <f t="shared" si="0"/>
        <v>REVENUE</v>
      </c>
      <c r="K28" s="6" t="str">
        <f>'[6]Raw Data'!R38</f>
        <v>PCAAA</v>
      </c>
      <c r="L28" s="6">
        <f>'[6]Raw Data'!S38</f>
        <v>3901</v>
      </c>
      <c r="M28" s="6" t="str">
        <f>VLOOKUP(K28,'[6]Objective Code'!$A$1:$H$207,8,FALSE)</f>
        <v>Jane Nolan</v>
      </c>
      <c r="N28" s="6" t="str">
        <f>VLOOKUP(K28,'[6]Objective Code'!$A$1:$G$242,3,FALSE)</f>
        <v>N</v>
      </c>
      <c r="O28" s="6" t="str">
        <f>IF((LEFT(K28,1))="P",(VLOOKUP(L28,'[6]Rev Subj Codes'!$A$2:$E$239,3,FALSE)),(VLOOKUP(L28,'[6]Cap Subj Codes'!$A$2:$E$34,3,FALSE)))</f>
        <v>N</v>
      </c>
      <c r="P28" s="92"/>
    </row>
    <row r="29" spans="1:20" ht="15" customHeight="1" x14ac:dyDescent="0.2">
      <c r="A29" s="14" t="s">
        <v>24</v>
      </c>
      <c r="B29" s="2" t="str">
        <f>VLOOKUP(K29,'[6]Objective Code'!$A$1:$G$242,4,FALSE)</f>
        <v>Recycling Credits</v>
      </c>
      <c r="C29" s="4" t="str">
        <f>IF((LEFT(K29,1))="P",(VLOOKUP(L29,'[6]Rev Subj Codes'!$A$2:$E$239,4,FALSE)),(VLOOKUP(L29,'[6]Cap Subj Codes'!$A$2:$E$34,4,FALSE)))</f>
        <v>Contractor / Agency Payments</v>
      </c>
      <c r="D29" s="15">
        <f>'[6]Raw Data'!K42</f>
        <v>42943</v>
      </c>
      <c r="E29" s="15" t="str">
        <f>'[6]Raw Data'!AA42</f>
        <v>Jul201700046</v>
      </c>
      <c r="F29" s="16">
        <f>'[6]Raw Data'!Z42</f>
        <v>70493.75</v>
      </c>
      <c r="G29" s="15" t="str">
        <f>'[6]Raw Data'!J42</f>
        <v xml:space="preserve">LIVERPOOL CITY COUNCIL                                      </v>
      </c>
      <c r="H29" s="2">
        <v>8745170</v>
      </c>
      <c r="I29" s="18" t="str">
        <f>'[6]Raw Data'!B42</f>
        <v xml:space="preserve">     X1901730662</v>
      </c>
      <c r="J29" s="15" t="str">
        <f t="shared" si="0"/>
        <v>REVENUE</v>
      </c>
      <c r="K29" s="6" t="str">
        <f>'[6]Raw Data'!R42</f>
        <v>PJBAA</v>
      </c>
      <c r="L29" s="6">
        <f>'[6]Raw Data'!S42</f>
        <v>4402</v>
      </c>
      <c r="M29" s="6" t="str">
        <f>VLOOKUP(K29,'[6]Objective Code'!$A$1:$H$207,8,FALSE)</f>
        <v>Jane Nolan</v>
      </c>
      <c r="N29" s="6" t="str">
        <f>VLOOKUP(K29,'[6]Objective Code'!$A$1:$G$242,3,FALSE)</f>
        <v>N</v>
      </c>
      <c r="O29" s="6" t="str">
        <f>IF((LEFT(K29,1))="P",(VLOOKUP(L29,'[6]Rev Subj Codes'!$A$2:$E$239,3,FALSE)),(VLOOKUP(L29,'[6]Cap Subj Codes'!$A$2:$E$34,3,FALSE)))</f>
        <v>N</v>
      </c>
      <c r="P29" s="74"/>
    </row>
    <row r="30" spans="1:20" ht="15" customHeight="1" x14ac:dyDescent="0.2">
      <c r="A30" s="14" t="s">
        <v>24</v>
      </c>
      <c r="B30" s="2" t="str">
        <f>VLOOKUP(K30,'[6]Objective Code'!$A$1:$G$242,4,FALSE)</f>
        <v>Establishment</v>
      </c>
      <c r="C30" s="4" t="str">
        <f>IF((LEFT(K30,1))="P",(VLOOKUP(L30,'[6]Rev Subj Codes'!$A$2:$E$239,4,FALSE)),(VLOOKUP(L30,'[6]Cap Subj Codes'!$A$2:$E$34,4,FALSE)))</f>
        <v>Employee - Recruitment, Training and Fees</v>
      </c>
      <c r="D30" s="15">
        <f>'[6]Raw Data'!K44</f>
        <v>42944</v>
      </c>
      <c r="E30" s="15" t="str">
        <f>'[6]Raw Data'!AA44</f>
        <v>Jul201700008</v>
      </c>
      <c r="F30" s="16">
        <f>'[6]Raw Data'!Z44</f>
        <v>4398.45</v>
      </c>
      <c r="G30" s="15" t="str">
        <f>'[6]Raw Data'!J44</f>
        <v xml:space="preserve">ASPIRE DATA RECRUITMENT LTD                                 </v>
      </c>
      <c r="H30" s="2">
        <v>8400755</v>
      </c>
      <c r="I30" s="18">
        <f>'[6]Raw Data'!B44</f>
        <v>240681</v>
      </c>
      <c r="J30" s="15" t="str">
        <f t="shared" si="0"/>
        <v>REVENUE</v>
      </c>
      <c r="K30" s="6" t="str">
        <f>'[6]Raw Data'!R44</f>
        <v>PCAAA</v>
      </c>
      <c r="L30" s="6">
        <f>'[6]Raw Data'!S44</f>
        <v>920</v>
      </c>
      <c r="M30" s="6" t="str">
        <f>VLOOKUP(K30,'[6]Objective Code'!$A$1:$H$207,8,FALSE)</f>
        <v>Jane Nolan</v>
      </c>
      <c r="N30" s="6" t="str">
        <f>VLOOKUP(K30,'[6]Objective Code'!$A$1:$G$242,3,FALSE)</f>
        <v>N</v>
      </c>
      <c r="O30" s="6" t="str">
        <f>IF((LEFT(K30,1))="P",(VLOOKUP(L30,'[6]Rev Subj Codes'!$A$2:$E$239,3,FALSE)),(VLOOKUP(L30,'[6]Cap Subj Codes'!$A$2:$E$34,3,FALSE)))</f>
        <v>Y</v>
      </c>
      <c r="P30" s="7"/>
    </row>
    <row r="31" spans="1:20" ht="15" customHeight="1" x14ac:dyDescent="0.2">
      <c r="A31" s="14" t="s">
        <v>24</v>
      </c>
      <c r="B31" s="2" t="str">
        <f>VLOOKUP(K31,'[6]Objective Code'!$A$1:$G$242,4,FALSE)</f>
        <v>Establishment</v>
      </c>
      <c r="C31" s="4" t="str">
        <f>IF((LEFT(K31,1))="P",(VLOOKUP(L31,'[6]Rev Subj Codes'!$A$2:$E$239,4,FALSE)),(VLOOKUP(L31,'[6]Cap Subj Codes'!$A$2:$E$34,4,FALSE)))</f>
        <v>Training and Development</v>
      </c>
      <c r="D31" s="15">
        <f>'[6]Raw Data'!K45</f>
        <v>42944</v>
      </c>
      <c r="E31" s="15" t="str">
        <f>'[6]Raw Data'!AA45</f>
        <v>Jul201700010</v>
      </c>
      <c r="F31" s="16">
        <f>'[6]Raw Data'!Z45</f>
        <v>530</v>
      </c>
      <c r="G31" s="15" t="str">
        <f>'[6]Raw Data'!J45</f>
        <v xml:space="preserve">CIPFA BUSINESS LTD                                          </v>
      </c>
      <c r="H31" s="2">
        <v>8400756</v>
      </c>
      <c r="I31" s="18">
        <f>'[6]Raw Data'!B45</f>
        <v>3128448</v>
      </c>
      <c r="J31" s="15" t="str">
        <f t="shared" si="0"/>
        <v>REVENUE</v>
      </c>
      <c r="K31" s="6" t="str">
        <f>'[6]Raw Data'!R45</f>
        <v>PCAAA</v>
      </c>
      <c r="L31" s="6">
        <f>'[6]Raw Data'!S45</f>
        <v>900</v>
      </c>
      <c r="M31" s="6" t="str">
        <f>VLOOKUP(K31,'[6]Objective Code'!$A$1:$H$207,8,FALSE)</f>
        <v>Jane Nolan</v>
      </c>
      <c r="N31" s="6" t="str">
        <f>VLOOKUP(K31,'[6]Objective Code'!$A$1:$G$242,3,FALSE)</f>
        <v>N</v>
      </c>
      <c r="O31" s="6" t="str">
        <f>IF((LEFT(K31,1))="P",(VLOOKUP(L31,'[6]Rev Subj Codes'!$A$2:$E$239,3,FALSE)),(VLOOKUP(L31,'[6]Cap Subj Codes'!$A$2:$E$34,3,FALSE)))</f>
        <v>N</v>
      </c>
      <c r="P31" s="7"/>
    </row>
    <row r="32" spans="1:20" ht="15" customHeight="1" x14ac:dyDescent="0.2">
      <c r="A32" s="14" t="s">
        <v>24</v>
      </c>
      <c r="B32" s="2" t="str">
        <f>VLOOKUP(K32,'[6]Objective Code'!$A$1:$G$242,4,FALSE)</f>
        <v>Establishment</v>
      </c>
      <c r="C32" s="4" t="str">
        <f>IF((LEFT(K32,1))="P",(VLOOKUP(L32,'[6]Rev Subj Codes'!$A$2:$E$239,4,FALSE)),(VLOOKUP(L32,'[6]Cap Subj Codes'!$A$2:$E$34,4,FALSE)))</f>
        <v>Other Professional Fees</v>
      </c>
      <c r="D32" s="15">
        <f>'[6]Raw Data'!K46</f>
        <v>42944</v>
      </c>
      <c r="E32" s="15" t="str">
        <f>'[6]Raw Data'!AA46</f>
        <v>Jul201700036</v>
      </c>
      <c r="F32" s="16">
        <f>'[6]Raw Data'!Z46</f>
        <v>500</v>
      </c>
      <c r="G32" s="15" t="str">
        <f>'[6]Raw Data'!J46</f>
        <v xml:space="preserve">EVERSHEDS LLP                                               </v>
      </c>
      <c r="H32" s="2">
        <v>8400758</v>
      </c>
      <c r="I32" s="18">
        <f>'[6]Raw Data'!B46</f>
        <v>91618674</v>
      </c>
      <c r="J32" s="15" t="str">
        <f t="shared" si="0"/>
        <v>REVENUE</v>
      </c>
      <c r="K32" s="6" t="str">
        <f>'[6]Raw Data'!R46</f>
        <v>PCAAA</v>
      </c>
      <c r="L32" s="6">
        <f>'[6]Raw Data'!S46</f>
        <v>3400</v>
      </c>
      <c r="M32" s="6" t="str">
        <f>VLOOKUP(K32,'[6]Objective Code'!$A$1:$H$207,8,FALSE)</f>
        <v>Jane Nolan</v>
      </c>
      <c r="N32" s="6" t="str">
        <f>VLOOKUP(K32,'[6]Objective Code'!$A$1:$G$242,3,FALSE)</f>
        <v>N</v>
      </c>
      <c r="O32" s="6" t="str">
        <f>IF((LEFT(K32,1))="P",(VLOOKUP(L32,'[6]Rev Subj Codes'!$A$2:$E$239,3,FALSE)),(VLOOKUP(L32,'[6]Cap Subj Codes'!$A$2:$E$34,3,FALSE)))</f>
        <v>N</v>
      </c>
      <c r="P32" s="7"/>
    </row>
    <row r="33" spans="1:20" ht="15" customHeight="1" x14ac:dyDescent="0.2">
      <c r="A33" s="14" t="s">
        <v>24</v>
      </c>
      <c r="B33" s="2" t="str">
        <f>VLOOKUP(K33,'[6]Objective Code'!$A$1:$G$242,4,FALSE)</f>
        <v>Establishment</v>
      </c>
      <c r="C33" s="4" t="str">
        <f>IF((LEFT(K33,1))="P",(VLOOKUP(L33,'[6]Rev Subj Codes'!$A$2:$E$239,4,FALSE)),(VLOOKUP(L33,'[6]Cap Subj Codes'!$A$2:$E$34,4,FALSE)))</f>
        <v>Equipment and Services</v>
      </c>
      <c r="D33" s="15">
        <f>'[6]Raw Data'!K34</f>
        <v>42941</v>
      </c>
      <c r="E33" s="15" t="str">
        <f>'[6]Raw Data'!AA34</f>
        <v>Jul201700032</v>
      </c>
      <c r="F33" s="16">
        <f>'[6]Raw Data'!Z34</f>
        <v>1500</v>
      </c>
      <c r="G33" s="15" t="str">
        <f>'[6]Raw Data'!J34</f>
        <v xml:space="preserve">PRECISE MEDIA MONITORING LIMITED                            </v>
      </c>
      <c r="H33" s="2">
        <v>8743386</v>
      </c>
      <c r="I33" s="18">
        <f>'[6]Raw Data'!B34</f>
        <v>418774</v>
      </c>
      <c r="J33" s="15" t="str">
        <f t="shared" si="0"/>
        <v>REVENUE</v>
      </c>
      <c r="K33" s="6" t="str">
        <f>'[6]Raw Data'!R34</f>
        <v>PMBAA</v>
      </c>
      <c r="L33" s="6">
        <f>'[6]Raw Data'!S34</f>
        <v>3021</v>
      </c>
      <c r="M33" s="6" t="str">
        <f>VLOOKUP(K33,'[6]Objective Code'!$A$1:$H$207,8,FALSE)</f>
        <v>Paula Pocock</v>
      </c>
      <c r="N33" s="6" t="str">
        <f>VLOOKUP(K33,'[6]Objective Code'!$A$1:$G$242,3,FALSE)</f>
        <v>N</v>
      </c>
      <c r="O33" s="6" t="str">
        <f>IF((LEFT(K33,1))="P",(VLOOKUP(L33,'[6]Rev Subj Codes'!$A$2:$E$239,3,FALSE)),(VLOOKUP(L33,'[6]Cap Subj Codes'!$A$2:$E$34,3,FALSE)))</f>
        <v>N</v>
      </c>
      <c r="P33" s="92"/>
      <c r="Q33" s="68"/>
      <c r="R33" s="68"/>
      <c r="S33" s="68"/>
      <c r="T33" s="68"/>
    </row>
    <row r="34" spans="1:20" ht="15" customHeight="1" x14ac:dyDescent="0.2">
      <c r="A34" s="14" t="s">
        <v>24</v>
      </c>
      <c r="B34" s="2" t="str">
        <f>VLOOKUP(K34,'[6]Objective Code'!$A$1:$G$242,4,FALSE)</f>
        <v>Waste Prevention</v>
      </c>
      <c r="C34" s="4" t="str">
        <f>IF((LEFT(K34,1))="P",(VLOOKUP(L34,'[6]Rev Subj Codes'!$A$2:$E$239,4,FALSE)),(VLOOKUP(L34,'[6]Cap Subj Codes'!$A$2:$E$34,4,FALSE)))</f>
        <v>Other Professional Fees</v>
      </c>
      <c r="D34" s="15">
        <f>'[6]Raw Data'!K35</f>
        <v>42941</v>
      </c>
      <c r="E34" s="15" t="str">
        <f>'[6]Raw Data'!AA35</f>
        <v>Jul201700048</v>
      </c>
      <c r="F34" s="16">
        <f>'[6]Raw Data'!Z35</f>
        <v>3500</v>
      </c>
      <c r="G34" s="15" t="str">
        <f>'[6]Raw Data'!J35</f>
        <v xml:space="preserve">REALWORTH LTD                                               </v>
      </c>
      <c r="H34" s="2">
        <v>8711528</v>
      </c>
      <c r="I34" s="18" t="str">
        <f>'[6]Raw Data'!B35</f>
        <v xml:space="preserve">         MRWA003</v>
      </c>
      <c r="J34" s="15" t="str">
        <f t="shared" si="0"/>
        <v>REVENUE</v>
      </c>
      <c r="K34" s="6" t="str">
        <f>'[6]Raw Data'!R35</f>
        <v>PMHAE</v>
      </c>
      <c r="L34" s="6">
        <f>'[6]Raw Data'!S35</f>
        <v>3420</v>
      </c>
      <c r="M34" s="6" t="str">
        <f>VLOOKUP(K34,'[6]Objective Code'!$A$1:$H$207,8,FALSE)</f>
        <v>Paula Pocock</v>
      </c>
      <c r="N34" s="6" t="str">
        <f>VLOOKUP(K34,'[6]Objective Code'!$A$1:$G$242,3,FALSE)</f>
        <v>N</v>
      </c>
      <c r="O34" s="6" t="str">
        <f>IF((LEFT(K34,1))="P",(VLOOKUP(L34,'[6]Rev Subj Codes'!$A$2:$E$239,3,FALSE)),(VLOOKUP(L34,'[6]Cap Subj Codes'!$A$2:$E$34,3,FALSE)))</f>
        <v>N</v>
      </c>
      <c r="P34" s="92"/>
      <c r="Q34" s="68"/>
      <c r="R34" s="68"/>
      <c r="S34" s="68"/>
      <c r="T34" s="68"/>
    </row>
    <row r="35" spans="1:20" ht="15" customHeight="1" x14ac:dyDescent="0.2">
      <c r="A35" s="14" t="s">
        <v>24</v>
      </c>
      <c r="B35" s="2" t="str">
        <f>VLOOKUP(K35,'[6]Objective Code'!$A$1:$G$242,4,FALSE)</f>
        <v>Miscoding VAT Suspense?</v>
      </c>
      <c r="C35" s="4" t="str">
        <f>IF((LEFT(K35,1))="P",(VLOOKUP(L35,'[6]Rev Subj Codes'!$A$2:$E$239,4,FALSE)),(VLOOKUP(L35,'[6]Cap Subj Codes'!$A$2:$E$34,4,FALSE)))</f>
        <v>Balance Sheet</v>
      </c>
      <c r="D35" s="15">
        <f>'[6]Raw Data'!K22</f>
        <v>42933</v>
      </c>
      <c r="E35" s="15" t="str">
        <f>'[6]Raw Data'!AA22</f>
        <v>Jul201700001</v>
      </c>
      <c r="F35" s="16">
        <f>'[6]Raw Data'!Z22</f>
        <v>657.01</v>
      </c>
      <c r="G35" s="15" t="str">
        <f>'[6]Raw Data'!J22</f>
        <v xml:space="preserve">NATWEST ONECARD                                             </v>
      </c>
      <c r="H35" s="2">
        <v>8734981</v>
      </c>
      <c r="I35" s="18">
        <f>'[6]Raw Data'!B22</f>
        <v>5569510000000000</v>
      </c>
      <c r="J35" s="15" t="str">
        <f t="shared" si="0"/>
        <v>VOID</v>
      </c>
      <c r="K35" s="6" t="str">
        <f>'[6]Raw Data'!R22</f>
        <v>YPBDW</v>
      </c>
      <c r="L35" s="6">
        <f>'[6]Raw Data'!S22</f>
        <v>0</v>
      </c>
      <c r="M35" s="6" t="str">
        <f>VLOOKUP(K35,'[6]Objective Code'!$A$1:$H$207,8,FALSE)</f>
        <v>Peter Bedson</v>
      </c>
      <c r="N35" s="6" t="str">
        <f>VLOOKUP(K35,'[6]Objective Code'!$A$1:$G$242,3,FALSE)</f>
        <v>Y</v>
      </c>
      <c r="O35" s="6" t="str">
        <f>IF((LEFT(K35,1))="P",(VLOOKUP(L35,'[6]Rev Subj Codes'!$A$2:$E$239,3,FALSE)),(VLOOKUP(L35,'[6]Cap Subj Codes'!$A$2:$E$34,3,FALSE)))</f>
        <v>Y</v>
      </c>
      <c r="P35" s="96"/>
      <c r="Q35" s="68"/>
      <c r="R35" s="68"/>
      <c r="S35" s="68"/>
      <c r="T35" s="68"/>
    </row>
    <row r="36" spans="1:20" ht="15" customHeight="1" x14ac:dyDescent="0.2">
      <c r="A36" s="14" t="s">
        <v>24</v>
      </c>
      <c r="B36" s="2" t="str">
        <f>VLOOKUP(K36,'[6]Objective Code'!$A$1:$G$242,4,FALSE)</f>
        <v>Closed Landfill Sites</v>
      </c>
      <c r="C36" s="4" t="str">
        <f>IF((LEFT(K36,1))="P",(VLOOKUP(L36,'[6]Rev Subj Codes'!$A$2:$E$239,4,FALSE)),(VLOOKUP(L36,'[6]Cap Subj Codes'!$A$2:$E$34,4,FALSE)))</f>
        <v>Repairs and Maintenance</v>
      </c>
      <c r="D36" s="15">
        <f>'[6]Raw Data'!K2</f>
        <v>42919</v>
      </c>
      <c r="E36" s="15" t="str">
        <f>'[6]Raw Data'!AA2</f>
        <v>Jul201700028</v>
      </c>
      <c r="F36" s="16">
        <f>'[6]Raw Data'!Z2</f>
        <v>4180.75</v>
      </c>
      <c r="G36" s="15" t="str">
        <f>'[6]Raw Data'!J2</f>
        <v xml:space="preserve">LEACHATE SOLUTIONS LIMITED                                  </v>
      </c>
      <c r="H36" s="2">
        <v>8726346</v>
      </c>
      <c r="I36" s="18">
        <f>'[6]Raw Data'!B2</f>
        <v>95</v>
      </c>
      <c r="J36" s="15" t="str">
        <f t="shared" si="0"/>
        <v>REVENUE</v>
      </c>
      <c r="K36" s="6" t="str">
        <f>'[6]Raw Data'!R2</f>
        <v>PLCAA</v>
      </c>
      <c r="L36" s="6">
        <f>'[6]Raw Data'!S2</f>
        <v>1601</v>
      </c>
      <c r="M36" s="6" t="str">
        <f>VLOOKUP(K36,'[6]Objective Code'!$A$1:$H$207,8,FALSE)</f>
        <v>Tony Byers</v>
      </c>
      <c r="N36" s="6" t="str">
        <f>VLOOKUP(K36,'[6]Objective Code'!$A$1:$G$242,3,FALSE)</f>
        <v>N</v>
      </c>
      <c r="O36" s="6" t="str">
        <f>IF((LEFT(K36,1))="P",(VLOOKUP(L36,'[6]Rev Subj Codes'!$A$2:$E$239,3,FALSE)),(VLOOKUP(L36,'[6]Cap Subj Codes'!$A$2:$E$34,3,FALSE)))</f>
        <v>N</v>
      </c>
      <c r="P36" s="92"/>
      <c r="Q36" s="68"/>
      <c r="R36" s="68"/>
      <c r="S36" s="68"/>
      <c r="T36" s="68"/>
    </row>
    <row r="37" spans="1:20" ht="15" customHeight="1" x14ac:dyDescent="0.2">
      <c r="A37" s="14" t="s">
        <v>24</v>
      </c>
      <c r="B37" s="2" t="str">
        <f>VLOOKUP(K37,'[6]Objective Code'!$A$1:$G$242,4,FALSE)</f>
        <v>Waste Facilities</v>
      </c>
      <c r="C37" s="4" t="str">
        <f>IF((LEFT(K37,1))="P",(VLOOKUP(L37,'[6]Rev Subj Codes'!$A$2:$E$239,4,FALSE)),(VLOOKUP(L37,'[6]Cap Subj Codes'!$A$2:$E$34,4,FALSE)))</f>
        <v>Rents Rates Water and Sewerage</v>
      </c>
      <c r="D37" s="15">
        <f>'[6]Raw Data'!K3</f>
        <v>42919</v>
      </c>
      <c r="E37" s="15" t="str">
        <f>'[6]Raw Data'!AA3</f>
        <v>Jul201700027</v>
      </c>
      <c r="F37" s="16">
        <f>'[6]Raw Data'!Z3</f>
        <v>879</v>
      </c>
      <c r="G37" s="15" t="str">
        <f>'[6]Raw Data'!J3</f>
        <v xml:space="preserve">WIRRAL BOROUGH COUNCIL                                      </v>
      </c>
      <c r="H37" s="2">
        <v>8400752</v>
      </c>
      <c r="I37" s="18" t="str">
        <f>'[6]Raw Data'!B3</f>
        <v>MP21703210062004</v>
      </c>
      <c r="J37" s="15" t="str">
        <f t="shared" si="0"/>
        <v>REVENUE</v>
      </c>
      <c r="K37" s="6" t="str">
        <f>'[6]Raw Data'!R3</f>
        <v>PHBAA</v>
      </c>
      <c r="L37" s="6">
        <f>'[6]Raw Data'!S3</f>
        <v>1510</v>
      </c>
      <c r="M37" s="6" t="str">
        <f>VLOOKUP(K37,'[6]Objective Code'!$A$1:$H$207,8,FALSE)</f>
        <v>Tony Byers</v>
      </c>
      <c r="N37" s="6" t="str">
        <f>VLOOKUP(K37,'[6]Objective Code'!$A$1:$G$242,3,FALSE)</f>
        <v>N</v>
      </c>
      <c r="O37" s="6" t="str">
        <f>IF((LEFT(K37,1))="P",(VLOOKUP(L37,'[6]Rev Subj Codes'!$A$2:$E$239,3,FALSE)),(VLOOKUP(L37,'[6]Cap Subj Codes'!$A$2:$E$34,3,FALSE)))</f>
        <v>N</v>
      </c>
      <c r="P37" s="92"/>
      <c r="Q37" s="68"/>
      <c r="R37" s="68"/>
      <c r="S37" s="68"/>
      <c r="T37" s="68"/>
    </row>
    <row r="38" spans="1:20" ht="15" customHeight="1" x14ac:dyDescent="0.2">
      <c r="A38" s="14" t="s">
        <v>24</v>
      </c>
      <c r="B38" s="2" t="str">
        <f>VLOOKUP(K38,'[6]Objective Code'!$A$1:$G$242,4,FALSE)</f>
        <v>Waste Facilities</v>
      </c>
      <c r="C38" s="4" t="str">
        <f>IF((LEFT(K38,1))="P",(VLOOKUP(L38,'[6]Rev Subj Codes'!$A$2:$E$239,4,FALSE)),(VLOOKUP(L38,'[6]Cap Subj Codes'!$A$2:$E$34,4,FALSE)))</f>
        <v>Rents Rates Water and Sewerage</v>
      </c>
      <c r="D38" s="15">
        <f>'[6]Raw Data'!K4</f>
        <v>42919</v>
      </c>
      <c r="E38" s="15" t="str">
        <f>'[6]Raw Data'!AA4</f>
        <v>Jul201700015</v>
      </c>
      <c r="F38" s="16">
        <f>'[6]Raw Data'!Z4</f>
        <v>948</v>
      </c>
      <c r="G38" s="15" t="str">
        <f>'[6]Raw Data'!J4</f>
        <v xml:space="preserve">WIRRAL BOROUGH COUNCIL                                      </v>
      </c>
      <c r="H38" s="2">
        <v>8400752</v>
      </c>
      <c r="I38" s="18" t="str">
        <f>'[6]Raw Data'!B4</f>
        <v>MP21703100056004</v>
      </c>
      <c r="J38" s="15" t="str">
        <f t="shared" ref="J38:J54" si="1">IF(LEFT(K38,1)="P","REVENUE",(IF(LEFT(K38,1)="X","CAPITAL","VOID")))</f>
        <v>REVENUE</v>
      </c>
      <c r="K38" s="6" t="str">
        <f>'[6]Raw Data'!R4</f>
        <v>PHHAA</v>
      </c>
      <c r="L38" s="6">
        <f>'[6]Raw Data'!S4</f>
        <v>1510</v>
      </c>
      <c r="M38" s="6" t="str">
        <f>VLOOKUP(K38,'[6]Objective Code'!$A$1:$H$207,8,FALSE)</f>
        <v>Tony Byers</v>
      </c>
      <c r="N38" s="6" t="str">
        <f>VLOOKUP(K38,'[6]Objective Code'!$A$1:$G$242,3,FALSE)</f>
        <v>N</v>
      </c>
      <c r="O38" s="6" t="str">
        <f>IF((LEFT(K38,1))="P",(VLOOKUP(L38,'[6]Rev Subj Codes'!$A$2:$E$239,3,FALSE)),(VLOOKUP(L38,'[6]Cap Subj Codes'!$A$2:$E$34,3,FALSE)))</f>
        <v>N</v>
      </c>
      <c r="P38" s="92"/>
      <c r="Q38" s="68"/>
      <c r="R38" s="68"/>
      <c r="S38" s="68"/>
      <c r="T38" s="68"/>
    </row>
    <row r="39" spans="1:20" ht="15" customHeight="1" x14ac:dyDescent="0.2">
      <c r="A39" s="14" t="s">
        <v>24</v>
      </c>
      <c r="B39" s="2" t="str">
        <f>VLOOKUP(K39,'[6]Objective Code'!$A$1:$G$242,4,FALSE)</f>
        <v>Waste Facilities</v>
      </c>
      <c r="C39" s="4" t="str">
        <f>IF((LEFT(K39,1))="P",(VLOOKUP(L39,'[6]Rev Subj Codes'!$A$2:$E$239,4,FALSE)),(VLOOKUP(L39,'[6]Cap Subj Codes'!$A$2:$E$34,4,FALSE)))</f>
        <v>Rents Rates Water and Sewerage</v>
      </c>
      <c r="D39" s="15">
        <f>'[6]Raw Data'!K5</f>
        <v>42919</v>
      </c>
      <c r="E39" s="15" t="str">
        <f>'[6]Raw Data'!AA5</f>
        <v>Jul201700016</v>
      </c>
      <c r="F39" s="16">
        <f>'[6]Raw Data'!Z5</f>
        <v>14797</v>
      </c>
      <c r="G39" s="15" t="str">
        <f>'[6]Raw Data'!J5</f>
        <v xml:space="preserve">WIRRAL BOROUGH COUNCIL                                      </v>
      </c>
      <c r="H39" s="2">
        <v>8742757</v>
      </c>
      <c r="I39" s="18" t="str">
        <f>'[6]Raw Data'!B5</f>
        <v>MP21703100061004</v>
      </c>
      <c r="J39" s="15" t="str">
        <f t="shared" si="1"/>
        <v>REVENUE</v>
      </c>
      <c r="K39" s="6" t="str">
        <f>'[6]Raw Data'!R5</f>
        <v>PHPAA</v>
      </c>
      <c r="L39" s="6">
        <f>'[6]Raw Data'!S5</f>
        <v>1510</v>
      </c>
      <c r="M39" s="6" t="str">
        <f>VLOOKUP(K39,'[6]Objective Code'!$A$1:$H$207,8,FALSE)</f>
        <v>Tony Byers</v>
      </c>
      <c r="N39" s="6" t="str">
        <f>VLOOKUP(K39,'[6]Objective Code'!$A$1:$G$242,3,FALSE)</f>
        <v>N</v>
      </c>
      <c r="O39" s="6" t="str">
        <f>IF((LEFT(K39,1))="P",(VLOOKUP(L39,'[6]Rev Subj Codes'!$A$2:$E$239,3,FALSE)),(VLOOKUP(L39,'[6]Cap Subj Codes'!$A$2:$E$34,3,FALSE)))</f>
        <v>N</v>
      </c>
      <c r="P39" s="7"/>
      <c r="Q39" s="68"/>
      <c r="R39" s="68"/>
      <c r="S39" s="68"/>
      <c r="T39" s="68"/>
    </row>
    <row r="40" spans="1:20" ht="15" customHeight="1" x14ac:dyDescent="0.2">
      <c r="A40" s="14" t="s">
        <v>24</v>
      </c>
      <c r="B40" s="2" t="str">
        <f>VLOOKUP(K40,'[6]Objective Code'!$A$1:$G$242,4,FALSE)</f>
        <v>Waste Facilities</v>
      </c>
      <c r="C40" s="4" t="str">
        <f>IF((LEFT(K40,1))="P",(VLOOKUP(L40,'[6]Rev Subj Codes'!$A$2:$E$239,4,FALSE)),(VLOOKUP(L40,'[6]Cap Subj Codes'!$A$2:$E$34,4,FALSE)))</f>
        <v>Rents Rates Water and Sewerage</v>
      </c>
      <c r="D40" s="15">
        <f>'[6]Raw Data'!K8</f>
        <v>42920</v>
      </c>
      <c r="E40" s="15" t="str">
        <f>'[6]Raw Data'!AA8</f>
        <v>Jul201700024</v>
      </c>
      <c r="F40" s="16">
        <f>'[6]Raw Data'!Z8</f>
        <v>948</v>
      </c>
      <c r="G40" s="15" t="str">
        <f>'[6]Raw Data'!J8</f>
        <v xml:space="preserve">LIVERPOOL CITY COUNCIL                                      </v>
      </c>
      <c r="H40" s="2">
        <v>8738958</v>
      </c>
      <c r="I40" s="18" t="str">
        <f>'[6]Raw Data'!B8</f>
        <v>MP21703200056004</v>
      </c>
      <c r="J40" s="15" t="str">
        <f t="shared" si="1"/>
        <v>REVENUE</v>
      </c>
      <c r="K40" s="6" t="str">
        <f>'[6]Raw Data'!R8</f>
        <v>PHIAA</v>
      </c>
      <c r="L40" s="6">
        <f>'[6]Raw Data'!S8</f>
        <v>1510</v>
      </c>
      <c r="M40" s="6" t="str">
        <f>VLOOKUP(K40,'[6]Objective Code'!$A$1:$H$207,8,FALSE)</f>
        <v>Tony Byers</v>
      </c>
      <c r="N40" s="6" t="str">
        <f>VLOOKUP(K40,'[6]Objective Code'!$A$1:$G$242,3,FALSE)</f>
        <v>N</v>
      </c>
      <c r="O40" s="6" t="str">
        <f>IF((LEFT(K40,1))="P",(VLOOKUP(L40,'[6]Rev Subj Codes'!$A$2:$E$239,3,FALSE)),(VLOOKUP(L40,'[6]Cap Subj Codes'!$A$2:$E$34,3,FALSE)))</f>
        <v>N</v>
      </c>
      <c r="P40" s="92"/>
      <c r="Q40" s="68"/>
      <c r="R40" s="68"/>
      <c r="S40" s="68"/>
      <c r="T40" s="68"/>
    </row>
    <row r="41" spans="1:20" ht="15" customHeight="1" x14ac:dyDescent="0.2">
      <c r="A41" s="14" t="s">
        <v>24</v>
      </c>
      <c r="B41" s="2" t="str">
        <f>VLOOKUP(K41,'[6]Objective Code'!$A$1:$G$242,4,FALSE)</f>
        <v>Waste Facilities</v>
      </c>
      <c r="C41" s="4" t="str">
        <f>IF((LEFT(K41,1))="P",(VLOOKUP(L41,'[6]Rev Subj Codes'!$A$2:$E$239,4,FALSE)),(VLOOKUP(L41,'[6]Cap Subj Codes'!$A$2:$E$34,4,FALSE)))</f>
        <v>Rents Rates Water and Sewerage</v>
      </c>
      <c r="D41" s="15">
        <f>'[6]Raw Data'!K10</f>
        <v>42920</v>
      </c>
      <c r="E41" s="15" t="str">
        <f>'[6]Raw Data'!AA10</f>
        <v>Jul201700049</v>
      </c>
      <c r="F41" s="16">
        <f>'[6]Raw Data'!Z10</f>
        <v>3024</v>
      </c>
      <c r="G41" s="15" t="str">
        <f>'[6]Raw Data'!J10</f>
        <v xml:space="preserve">LIVERPOOL CITY COUNCIL                                      </v>
      </c>
      <c r="H41" s="2">
        <v>4000297</v>
      </c>
      <c r="I41" s="18" t="str">
        <f>'[6]Raw Data'!B10</f>
        <v>MP21703200062004</v>
      </c>
      <c r="J41" s="15" t="str">
        <f t="shared" si="1"/>
        <v>REVENUE</v>
      </c>
      <c r="K41" s="6" t="str">
        <f>'[6]Raw Data'!R10</f>
        <v>PHTAA</v>
      </c>
      <c r="L41" s="6">
        <f>'[6]Raw Data'!S10</f>
        <v>1510</v>
      </c>
      <c r="M41" s="6" t="str">
        <f>VLOOKUP(K41,'[6]Objective Code'!$A$1:$H$207,8,FALSE)</f>
        <v>Tony Byers</v>
      </c>
      <c r="N41" s="6" t="str">
        <f>VLOOKUP(K41,'[6]Objective Code'!$A$1:$G$242,3,FALSE)</f>
        <v>N</v>
      </c>
      <c r="O41" s="6" t="str">
        <f>IF((LEFT(K41,1))="P",(VLOOKUP(L41,'[6]Rev Subj Codes'!$A$2:$E$239,3,FALSE)),(VLOOKUP(L41,'[6]Cap Subj Codes'!$A$2:$E$34,3,FALSE)))</f>
        <v>N</v>
      </c>
      <c r="P41" s="7"/>
      <c r="Q41" s="68"/>
      <c r="R41" s="68"/>
      <c r="S41" s="68"/>
      <c r="T41" s="68"/>
    </row>
    <row r="42" spans="1:20" ht="25.5" x14ac:dyDescent="0.2">
      <c r="A42" s="14" t="s">
        <v>24</v>
      </c>
      <c r="B42" s="2" t="str">
        <f>VLOOKUP(K42,'[6]Objective Code'!$A$1:$G$242,4,FALSE)</f>
        <v>Waste Facilities</v>
      </c>
      <c r="C42" s="4" t="str">
        <f>IF((LEFT(K42,1))="P",(VLOOKUP(L42,'[6]Rev Subj Codes'!$A$2:$E$239,4,FALSE)),(VLOOKUP(L42,'[6]Cap Subj Codes'!$A$2:$E$34,4,FALSE)))</f>
        <v>Rents Rates Water and Sewerage</v>
      </c>
      <c r="D42" s="15">
        <f>'[6]Raw Data'!K11</f>
        <v>42920</v>
      </c>
      <c r="E42" s="15" t="str">
        <f>'[6]Raw Data'!AA11</f>
        <v>Jul201700025</v>
      </c>
      <c r="F42" s="16">
        <f>'[6]Raw Data'!Z11</f>
        <v>24429</v>
      </c>
      <c r="G42" s="15" t="str">
        <f>'[6]Raw Data'!J11</f>
        <v xml:space="preserve">LIVERPOOL CITY COUNCIL                                      </v>
      </c>
      <c r="H42" s="2">
        <v>8743386</v>
      </c>
      <c r="I42" s="18" t="str">
        <f>'[6]Raw Data'!B11</f>
        <v>MP21703200061004</v>
      </c>
      <c r="J42" s="15" t="str">
        <f t="shared" si="1"/>
        <v>REVENUE</v>
      </c>
      <c r="K42" s="6" t="str">
        <f>'[6]Raw Data'!R11</f>
        <v>PHQAA</v>
      </c>
      <c r="L42" s="6">
        <f>'[6]Raw Data'!S11</f>
        <v>1510</v>
      </c>
      <c r="M42" s="6" t="str">
        <f>VLOOKUP(K42,'[6]Objective Code'!$A$1:$H$207,8,FALSE)</f>
        <v>Tony Byers</v>
      </c>
      <c r="N42" s="6" t="str">
        <f>VLOOKUP(K42,'[6]Objective Code'!$A$1:$G$242,3,FALSE)</f>
        <v>n</v>
      </c>
      <c r="O42" s="6" t="str">
        <f>IF((LEFT(K42,1))="P",(VLOOKUP(L42,'[6]Rev Subj Codes'!$A$2:$E$239,3,FALSE)),(VLOOKUP(L42,'[6]Cap Subj Codes'!$A$2:$E$34,3,FALSE)))</f>
        <v>N</v>
      </c>
      <c r="P42" s="7"/>
      <c r="Q42" s="68"/>
      <c r="R42" s="68"/>
      <c r="S42" s="68"/>
      <c r="T42" s="68"/>
    </row>
    <row r="43" spans="1:20" x14ac:dyDescent="0.2">
      <c r="A43" s="14" t="s">
        <v>24</v>
      </c>
      <c r="B43" s="2" t="str">
        <f>VLOOKUP(K43,'[6]Objective Code'!$A$1:$G$242,4,FALSE)</f>
        <v>Closed Landfill Sites</v>
      </c>
      <c r="C43" s="4" t="str">
        <f>IF((LEFT(K43,1))="P",(VLOOKUP(L43,'[6]Rev Subj Codes'!$A$2:$E$239,4,FALSE)),(VLOOKUP(L43,'[6]Cap Subj Codes'!$A$2:$E$34,4,FALSE)))</f>
        <v>Energy Costs</v>
      </c>
      <c r="D43" s="15">
        <f>'[6]Raw Data'!K17</f>
        <v>42923</v>
      </c>
      <c r="E43" s="15" t="str">
        <f>'[6]Raw Data'!AA17</f>
        <v>Jul201700013</v>
      </c>
      <c r="F43" s="16">
        <f>'[6]Raw Data'!Z17</f>
        <v>772.37</v>
      </c>
      <c r="G43" s="15" t="str">
        <f>'[6]Raw Data'!J17</f>
        <v xml:space="preserve">MERSEYSIDE RECYCLING &amp; WASTE AUTHORITY                      </v>
      </c>
      <c r="H43" s="2">
        <v>8726346</v>
      </c>
      <c r="I43" s="18">
        <f>'[6]Raw Data'!B17</f>
        <v>968241641</v>
      </c>
      <c r="J43" s="15" t="str">
        <f t="shared" si="1"/>
        <v>REVENUE</v>
      </c>
      <c r="K43" s="6" t="str">
        <f>'[6]Raw Data'!R17</f>
        <v>PLCHA</v>
      </c>
      <c r="L43" s="6">
        <f>'[6]Raw Data'!S17</f>
        <v>1420</v>
      </c>
      <c r="M43" s="6" t="str">
        <f>VLOOKUP(K43,'[6]Objective Code'!$A$1:$H$207,8,FALSE)</f>
        <v>Tony Byers</v>
      </c>
      <c r="N43" s="6" t="str">
        <f>VLOOKUP(K43,'[6]Objective Code'!$A$1:$G$242,3,FALSE)</f>
        <v>N</v>
      </c>
      <c r="O43" s="6" t="str">
        <f>IF((LEFT(K43,1))="P",(VLOOKUP(L43,'[6]Rev Subj Codes'!$A$2:$E$239,3,FALSE)),(VLOOKUP(L43,'[6]Cap Subj Codes'!$A$2:$E$34,3,FALSE)))</f>
        <v>N</v>
      </c>
      <c r="P43" s="92"/>
      <c r="Q43" s="68"/>
      <c r="R43" s="68"/>
      <c r="S43" s="68"/>
      <c r="T43" s="68"/>
    </row>
    <row r="44" spans="1:20" x14ac:dyDescent="0.2">
      <c r="A44" s="14" t="s">
        <v>24</v>
      </c>
      <c r="B44" s="2" t="str">
        <f>VLOOKUP(K44,'[6]Objective Code'!$A$1:$G$242,4,FALSE)</f>
        <v>Closed Landfill Sites</v>
      </c>
      <c r="C44" s="4" t="str">
        <f>IF((LEFT(K44,1))="P",(VLOOKUP(L44,'[6]Rev Subj Codes'!$A$2:$E$239,4,FALSE)),(VLOOKUP(L44,'[6]Cap Subj Codes'!$A$2:$E$34,4,FALSE)))</f>
        <v>Energy Costs</v>
      </c>
      <c r="D44" s="15">
        <f>'[6]Raw Data'!K18</f>
        <v>42923</v>
      </c>
      <c r="E44" s="15" t="str">
        <f>'[6]Raw Data'!AA18</f>
        <v>Jul201700012</v>
      </c>
      <c r="F44" s="16">
        <f>'[6]Raw Data'!Z18</f>
        <v>1649.16</v>
      </c>
      <c r="G44" s="15" t="str">
        <f>'[6]Raw Data'!J18</f>
        <v xml:space="preserve">MERSEYSIDE RECYCLING &amp; WASTE AUTHORITY                      </v>
      </c>
      <c r="H44" s="2">
        <v>8726346</v>
      </c>
      <c r="I44" s="18">
        <f>'[6]Raw Data'!B18</f>
        <v>968240037</v>
      </c>
      <c r="J44" s="15" t="str">
        <f t="shared" si="1"/>
        <v>REVENUE</v>
      </c>
      <c r="K44" s="6" t="str">
        <f>'[6]Raw Data'!R18</f>
        <v>PLCHA</v>
      </c>
      <c r="L44" s="6">
        <f>'[6]Raw Data'!S18</f>
        <v>1420</v>
      </c>
      <c r="M44" s="6" t="str">
        <f>VLOOKUP(K44,'[6]Objective Code'!$A$1:$H$207,8,FALSE)</f>
        <v>Tony Byers</v>
      </c>
      <c r="N44" s="6" t="str">
        <f>VLOOKUP(K44,'[6]Objective Code'!$A$1:$G$242,3,FALSE)</f>
        <v>N</v>
      </c>
      <c r="O44" s="6" t="str">
        <f>IF((LEFT(K44,1))="P",(VLOOKUP(L44,'[6]Rev Subj Codes'!$A$2:$E$239,3,FALSE)),(VLOOKUP(L44,'[6]Cap Subj Codes'!$A$2:$E$34,3,FALSE)))</f>
        <v>N</v>
      </c>
      <c r="P44" s="92"/>
      <c r="Q44" s="68"/>
      <c r="R44" s="68"/>
      <c r="S44" s="68"/>
      <c r="T44" s="68"/>
    </row>
    <row r="45" spans="1:20" ht="25.5" x14ac:dyDescent="0.2">
      <c r="A45" s="14" t="s">
        <v>24</v>
      </c>
      <c r="B45" s="2" t="str">
        <f>VLOOKUP(K45,'[6]Objective Code'!$A$1:$G$242,4,FALSE)</f>
        <v>Waste Facilities</v>
      </c>
      <c r="C45" s="4" t="str">
        <f>IF((LEFT(K45,1))="P",(VLOOKUP(L45,'[6]Rev Subj Codes'!$A$2:$E$239,4,FALSE)),(VLOOKUP(L45,'[6]Cap Subj Codes'!$A$2:$E$34,4,FALSE)))</f>
        <v>Rents Rates Water and Sewerage</v>
      </c>
      <c r="D45" s="15">
        <f>'[6]Raw Data'!K20</f>
        <v>42927</v>
      </c>
      <c r="E45" s="15" t="str">
        <f>'[6]Raw Data'!AA20</f>
        <v>Jul201700021</v>
      </c>
      <c r="F45" s="16">
        <f>'[6]Raw Data'!Z20</f>
        <v>3768</v>
      </c>
      <c r="G45" s="15" t="str">
        <f>'[6]Raw Data'!J20</f>
        <v xml:space="preserve">SEFTON M.B.C                                                </v>
      </c>
      <c r="H45" s="2">
        <v>8723116</v>
      </c>
      <c r="I45" s="18" t="str">
        <f>'[6]Raw Data'!B20</f>
        <v>MP21703170059004</v>
      </c>
      <c r="J45" s="15" t="str">
        <f t="shared" si="1"/>
        <v>REVENUE</v>
      </c>
      <c r="K45" s="6" t="str">
        <f>'[6]Raw Data'!R20</f>
        <v>PHLAA</v>
      </c>
      <c r="L45" s="6">
        <f>'[6]Raw Data'!S20</f>
        <v>1510</v>
      </c>
      <c r="M45" s="6" t="str">
        <f>VLOOKUP(K45,'[6]Objective Code'!$A$1:$H$207,8,FALSE)</f>
        <v>Tony Byers</v>
      </c>
      <c r="N45" s="6" t="str">
        <f>VLOOKUP(K45,'[6]Objective Code'!$A$1:$G$242,3,FALSE)</f>
        <v>N</v>
      </c>
      <c r="O45" s="6" t="str">
        <f>IF((LEFT(K45,1))="P",(VLOOKUP(L45,'[6]Rev Subj Codes'!$A$2:$E$239,3,FALSE)),(VLOOKUP(L45,'[6]Cap Subj Codes'!$A$2:$E$34,3,FALSE)))</f>
        <v>N</v>
      </c>
      <c r="P45" s="92"/>
      <c r="Q45" s="68"/>
      <c r="R45" s="68"/>
      <c r="S45" s="68"/>
      <c r="T45" s="68"/>
    </row>
    <row r="46" spans="1:20" x14ac:dyDescent="0.2">
      <c r="A46" s="14" t="s">
        <v>24</v>
      </c>
      <c r="B46" s="2" t="str">
        <f>VLOOKUP(K46,'[6]Objective Code'!$A$1:$G$242,4,FALSE)</f>
        <v>Closed Landfill Sites</v>
      </c>
      <c r="C46" s="4" t="str">
        <f>IF((LEFT(K46,1))="P",(VLOOKUP(L46,'[6]Rev Subj Codes'!$A$2:$E$239,4,FALSE)),(VLOOKUP(L46,'[6]Cap Subj Codes'!$A$2:$E$34,4,FALSE)))</f>
        <v>Repairs and Maintenance</v>
      </c>
      <c r="D46" s="15">
        <f>'[6]Raw Data'!K21</f>
        <v>42933</v>
      </c>
      <c r="E46" s="15" t="str">
        <f>'[6]Raw Data'!AA21</f>
        <v>Jul201700029</v>
      </c>
      <c r="F46" s="16">
        <f>'[6]Raw Data'!Z21</f>
        <v>4422</v>
      </c>
      <c r="G46" s="15" t="str">
        <f>'[6]Raw Data'!J21</f>
        <v xml:space="preserve">LEACHATE SOLUTIONS LIMITED                                  </v>
      </c>
      <c r="H46" s="2">
        <v>8720482</v>
      </c>
      <c r="I46" s="18">
        <f>'[6]Raw Data'!B21</f>
        <v>96</v>
      </c>
      <c r="J46" s="15" t="str">
        <f t="shared" si="1"/>
        <v>REVENUE</v>
      </c>
      <c r="K46" s="6" t="str">
        <f>'[6]Raw Data'!R21</f>
        <v>PLCAA</v>
      </c>
      <c r="L46" s="6">
        <f>'[6]Raw Data'!S21</f>
        <v>1601</v>
      </c>
      <c r="M46" s="6" t="str">
        <f>VLOOKUP(K46,'[6]Objective Code'!$A$1:$H$207,8,FALSE)</f>
        <v>Tony Byers</v>
      </c>
      <c r="N46" s="6" t="str">
        <f>VLOOKUP(K46,'[6]Objective Code'!$A$1:$G$242,3,FALSE)</f>
        <v>N</v>
      </c>
      <c r="O46" s="6" t="str">
        <f>IF((LEFT(K46,1))="P",(VLOOKUP(L46,'[6]Rev Subj Codes'!$A$2:$E$239,3,FALSE)),(VLOOKUP(L46,'[6]Cap Subj Codes'!$A$2:$E$34,3,FALSE)))</f>
        <v>N</v>
      </c>
      <c r="P46" s="7"/>
      <c r="Q46" s="68"/>
      <c r="R46" s="68"/>
      <c r="S46" s="68"/>
      <c r="T46" s="68"/>
    </row>
    <row r="47" spans="1:20" ht="25.5" x14ac:dyDescent="0.2">
      <c r="A47" s="14" t="s">
        <v>24</v>
      </c>
      <c r="B47" s="2" t="str">
        <f>VLOOKUP(K47,'[6]Objective Code'!$A$1:$G$242,4,FALSE)</f>
        <v>Waste Facilities</v>
      </c>
      <c r="C47" s="4" t="str">
        <f>IF((LEFT(K47,1))="P",(VLOOKUP(L47,'[6]Rev Subj Codes'!$A$2:$E$239,4,FALSE)),(VLOOKUP(L47,'[6]Cap Subj Codes'!$A$2:$E$34,4,FALSE)))</f>
        <v>Rents Rates Water and Sewerage</v>
      </c>
      <c r="D47" s="15">
        <f>'[6]Raw Data'!K39</f>
        <v>42943</v>
      </c>
      <c r="E47" s="15" t="str">
        <f>'[6]Raw Data'!AA39</f>
        <v>Jul201700019</v>
      </c>
      <c r="F47" s="16">
        <f>'[6]Raw Data'!Z39</f>
        <v>2799</v>
      </c>
      <c r="G47" s="15" t="str">
        <f>'[6]Raw Data'!J39</f>
        <v xml:space="preserve">KNOWSLEY MBC                                                </v>
      </c>
      <c r="H47" s="2">
        <v>8720482</v>
      </c>
      <c r="I47" s="18" t="str">
        <f>'[6]Raw Data'!B39</f>
        <v>MP21703140062005</v>
      </c>
      <c r="J47" s="15" t="str">
        <f t="shared" si="1"/>
        <v>REVENUE</v>
      </c>
      <c r="K47" s="6" t="str">
        <f>'[6]Raw Data'!R39</f>
        <v>PHSAA</v>
      </c>
      <c r="L47" s="6">
        <f>'[6]Raw Data'!S39</f>
        <v>1510</v>
      </c>
      <c r="M47" s="6" t="str">
        <f>VLOOKUP(K47,'[6]Objective Code'!$A$1:$H$207,8,FALSE)</f>
        <v>Tony Byers</v>
      </c>
      <c r="N47" s="6" t="str">
        <f>VLOOKUP(K47,'[6]Objective Code'!$A$1:$G$242,3,FALSE)</f>
        <v>N</v>
      </c>
      <c r="O47" s="6" t="str">
        <f>IF((LEFT(K47,1))="P",(VLOOKUP(L47,'[6]Rev Subj Codes'!$A$2:$E$239,3,FALSE)),(VLOOKUP(L47,'[6]Cap Subj Codes'!$A$2:$E$34,3,FALSE)))</f>
        <v>N</v>
      </c>
      <c r="P47" s="92"/>
    </row>
    <row r="48" spans="1:20" ht="25.5" x14ac:dyDescent="0.2">
      <c r="A48" s="14" t="s">
        <v>24</v>
      </c>
      <c r="B48" s="2" t="str">
        <f>VLOOKUP(K48,'[6]Objective Code'!$A$1:$G$242,4,FALSE)</f>
        <v>Waste Facilities</v>
      </c>
      <c r="C48" s="4" t="str">
        <f>IF((LEFT(K48,1))="P",(VLOOKUP(L48,'[6]Rev Subj Codes'!$A$2:$E$239,4,FALSE)),(VLOOKUP(L48,'[6]Cap Subj Codes'!$A$2:$E$34,4,FALSE)))</f>
        <v>Rents Rates Water and Sewerage</v>
      </c>
      <c r="D48" s="15">
        <f>'[6]Raw Data'!K40</f>
        <v>42943</v>
      </c>
      <c r="E48" s="15" t="str">
        <f>'[6]Raw Data'!AA40</f>
        <v>Jul201700018</v>
      </c>
      <c r="F48" s="16">
        <f>'[6]Raw Data'!Z40</f>
        <v>3321</v>
      </c>
      <c r="G48" s="15" t="str">
        <f>'[6]Raw Data'!J40</f>
        <v xml:space="preserve">KNOWSLEY MBC                                                </v>
      </c>
      <c r="H48" s="2">
        <v>8720482</v>
      </c>
      <c r="I48" s="18" t="str">
        <f>'[6]Raw Data'!B40</f>
        <v>MP21703140061005</v>
      </c>
      <c r="J48" s="15" t="str">
        <f t="shared" si="1"/>
        <v>REVENUE</v>
      </c>
      <c r="K48" s="6" t="str">
        <f>'[6]Raw Data'!R40</f>
        <v>PHMAA</v>
      </c>
      <c r="L48" s="6">
        <f>'[6]Raw Data'!S40</f>
        <v>1510</v>
      </c>
      <c r="M48" s="6" t="str">
        <f>VLOOKUP(K48,'[6]Objective Code'!$A$1:$H$207,8,FALSE)</f>
        <v>Tony Byers</v>
      </c>
      <c r="N48" s="6" t="str">
        <f>VLOOKUP(K48,'[6]Objective Code'!$A$1:$G$242,3,FALSE)</f>
        <v>N</v>
      </c>
      <c r="O48" s="6" t="str">
        <f>IF((LEFT(K48,1))="P",(VLOOKUP(L48,'[6]Rev Subj Codes'!$A$2:$E$239,3,FALSE)),(VLOOKUP(L48,'[6]Cap Subj Codes'!$A$2:$E$34,3,FALSE)))</f>
        <v>N</v>
      </c>
      <c r="P48" s="92"/>
    </row>
    <row r="49" spans="1:16" ht="25.5" x14ac:dyDescent="0.2">
      <c r="A49" s="14" t="s">
        <v>24</v>
      </c>
      <c r="B49" s="2" t="str">
        <f>VLOOKUP(K49,'[6]Objective Code'!$A$1:$G$242,4,FALSE)</f>
        <v>Waste Facilities</v>
      </c>
      <c r="C49" s="4" t="str">
        <f>IF((LEFT(K49,1))="P",(VLOOKUP(L49,'[6]Rev Subj Codes'!$A$2:$E$239,4,FALSE)),(VLOOKUP(L49,'[6]Cap Subj Codes'!$A$2:$E$34,4,FALSE)))</f>
        <v>Rents Rates Water and Sewerage</v>
      </c>
      <c r="D49" s="15">
        <f>'[6]Raw Data'!K41</f>
        <v>42943</v>
      </c>
      <c r="E49" s="15" t="str">
        <f>'[6]Raw Data'!AA41</f>
        <v>Jul201700017</v>
      </c>
      <c r="F49" s="16">
        <f>'[6]Raw Data'!Z41</f>
        <v>5621</v>
      </c>
      <c r="G49" s="15" t="str">
        <f>'[6]Raw Data'!J41</f>
        <v xml:space="preserve">KNOWSLEY MBC                                                </v>
      </c>
      <c r="H49" s="2">
        <v>8743386</v>
      </c>
      <c r="I49" s="18" t="str">
        <f>'[6]Raw Data'!B41</f>
        <v>MP21703140056005</v>
      </c>
      <c r="J49" s="15" t="str">
        <f t="shared" si="1"/>
        <v>REVENUE</v>
      </c>
      <c r="K49" s="6" t="str">
        <f>'[6]Raw Data'!R41</f>
        <v>PHNAA</v>
      </c>
      <c r="L49" s="6">
        <f>'[6]Raw Data'!S41</f>
        <v>1510</v>
      </c>
      <c r="M49" s="6" t="str">
        <f>VLOOKUP(K49,'[6]Objective Code'!$A$1:$H$207,8,FALSE)</f>
        <v>Tony Byers</v>
      </c>
      <c r="N49" s="6" t="str">
        <f>VLOOKUP(K49,'[6]Objective Code'!$A$1:$G$242,3,FALSE)</f>
        <v>N</v>
      </c>
      <c r="O49" s="6" t="str">
        <f>IF((LEFT(K49,1))="P",(VLOOKUP(L49,'[6]Rev Subj Codes'!$A$2:$E$239,3,FALSE)),(VLOOKUP(L49,'[6]Cap Subj Codes'!$A$2:$E$34,3,FALSE)))</f>
        <v>N</v>
      </c>
      <c r="P49" s="92"/>
    </row>
    <row r="50" spans="1:16" x14ac:dyDescent="0.2">
      <c r="A50" s="14" t="s">
        <v>24</v>
      </c>
      <c r="B50" s="2" t="str">
        <f>VLOOKUP(K50,'[6]Objective Code'!$A$1:$G$242,4,FALSE)</f>
        <v>Closed Landfill Sites</v>
      </c>
      <c r="C50" s="4" t="str">
        <f>IF((LEFT(K50,1))="P",(VLOOKUP(L50,'[6]Rev Subj Codes'!$A$2:$E$239,4,FALSE)),(VLOOKUP(L50,'[6]Cap Subj Codes'!$A$2:$E$34,4,FALSE)))</f>
        <v>Energy Costs</v>
      </c>
      <c r="D50" s="15">
        <f>'[6]Raw Data'!K43</f>
        <v>42943</v>
      </c>
      <c r="E50" s="15" t="str">
        <f>'[6]Raw Data'!AA43</f>
        <v>Jul201700011</v>
      </c>
      <c r="F50" s="16">
        <f>'[6]Raw Data'!Z43</f>
        <v>1330.1</v>
      </c>
      <c r="G50" s="15" t="str">
        <f>'[6]Raw Data'!J43</f>
        <v xml:space="preserve">SCOTTISH POWER PLC                                          </v>
      </c>
      <c r="H50" s="2">
        <v>8400754</v>
      </c>
      <c r="I50" s="18">
        <f>'[6]Raw Data'!B43</f>
        <v>104952291</v>
      </c>
      <c r="J50" s="15" t="str">
        <f t="shared" si="1"/>
        <v>REVENUE</v>
      </c>
      <c r="K50" s="6" t="str">
        <f>'[6]Raw Data'!R43</f>
        <v>PLBAA</v>
      </c>
      <c r="L50" s="6">
        <f>'[6]Raw Data'!S43</f>
        <v>1420</v>
      </c>
      <c r="M50" s="6" t="str">
        <f>VLOOKUP(K50,'[6]Objective Code'!$A$1:$H$207,8,FALSE)</f>
        <v>Tony Byers</v>
      </c>
      <c r="N50" s="6" t="str">
        <f>VLOOKUP(K50,'[6]Objective Code'!$A$1:$G$242,3,FALSE)</f>
        <v>N</v>
      </c>
      <c r="O50" s="6" t="str">
        <f>IF((LEFT(K50,1))="P",(VLOOKUP(L50,'[6]Rev Subj Codes'!$A$2:$E$239,3,FALSE)),(VLOOKUP(L50,'[6]Cap Subj Codes'!$A$2:$E$34,3,FALSE)))</f>
        <v>N</v>
      </c>
      <c r="P50" s="7"/>
    </row>
    <row r="51" spans="1:16" ht="25.5" x14ac:dyDescent="0.2">
      <c r="A51" s="14" t="s">
        <v>24</v>
      </c>
      <c r="B51" s="2" t="str">
        <f>VLOOKUP(K51,'[6]Objective Code'!$A$1:$G$242,4,FALSE)</f>
        <v>Waste Facilities</v>
      </c>
      <c r="C51" s="4" t="str">
        <f>IF((LEFT(K51,1))="P",(VLOOKUP(L51,'[6]Rev Subj Codes'!$A$2:$E$239,4,FALSE)),(VLOOKUP(L51,'[6]Cap Subj Codes'!$A$2:$E$34,4,FALSE)))</f>
        <v>Rents Rates Water and Sewerage</v>
      </c>
      <c r="D51" s="15">
        <f>'[6]Raw Data'!K47</f>
        <v>42944</v>
      </c>
      <c r="E51" s="15" t="str">
        <f>'[6]Raw Data'!AA47</f>
        <v>Jul201700020</v>
      </c>
      <c r="F51" s="16">
        <f>'[6]Raw Data'!Z47</f>
        <v>829</v>
      </c>
      <c r="G51" s="15" t="str">
        <f>'[6]Raw Data'!J47</f>
        <v xml:space="preserve">SEFTON M.B.C                                                </v>
      </c>
      <c r="H51" s="2">
        <v>8400762</v>
      </c>
      <c r="I51" s="18" t="str">
        <f>'[6]Raw Data'!B47</f>
        <v>MP21703170056005</v>
      </c>
      <c r="J51" s="15" t="str">
        <f t="shared" si="1"/>
        <v>REVENUE</v>
      </c>
      <c r="K51" s="6" t="str">
        <f>'[6]Raw Data'!R47</f>
        <v>PHJAA</v>
      </c>
      <c r="L51" s="6">
        <f>'[6]Raw Data'!S47</f>
        <v>1510</v>
      </c>
      <c r="M51" s="6" t="str">
        <f>VLOOKUP(K51,'[6]Objective Code'!$A$1:$H$207,8,FALSE)</f>
        <v>Tony Byers</v>
      </c>
      <c r="N51" s="6" t="str">
        <f>VLOOKUP(K51,'[6]Objective Code'!$A$1:$G$242,3,FALSE)</f>
        <v>N</v>
      </c>
      <c r="O51" s="6" t="str">
        <f>IF((LEFT(K51,1))="P",(VLOOKUP(L51,'[6]Rev Subj Codes'!$A$2:$E$239,3,FALSE)),(VLOOKUP(L51,'[6]Cap Subj Codes'!$A$2:$E$34,3,FALSE)))</f>
        <v>N</v>
      </c>
      <c r="P51" s="7"/>
    </row>
    <row r="52" spans="1:16" ht="25.5" x14ac:dyDescent="0.2">
      <c r="A52" s="14" t="s">
        <v>24</v>
      </c>
      <c r="B52" s="2" t="str">
        <f>VLOOKUP(K52,'[6]Objective Code'!$A$1:$G$242,4,FALSE)</f>
        <v>Waste Facilities</v>
      </c>
      <c r="C52" s="4" t="str">
        <f>IF((LEFT(K52,1))="P",(VLOOKUP(L52,'[6]Rev Subj Codes'!$A$2:$E$239,4,FALSE)),(VLOOKUP(L52,'[6]Cap Subj Codes'!$A$2:$E$34,4,FALSE)))</f>
        <v>Rents Rates Water and Sewerage</v>
      </c>
      <c r="D52" s="15">
        <f>'[6]Raw Data'!K48</f>
        <v>42944</v>
      </c>
      <c r="E52" s="15" t="str">
        <f>'[6]Raw Data'!AA48</f>
        <v>Jul201700022</v>
      </c>
      <c r="F52" s="16">
        <f>'[6]Raw Data'!Z48</f>
        <v>2333</v>
      </c>
      <c r="G52" s="15" t="str">
        <f>'[6]Raw Data'!J48</f>
        <v xml:space="preserve">SEFTON M.B.C                                                </v>
      </c>
      <c r="H52" s="2">
        <v>8400763</v>
      </c>
      <c r="I52" s="18" t="str">
        <f>'[6]Raw Data'!B48</f>
        <v>MP21703170061005</v>
      </c>
      <c r="J52" s="15" t="str">
        <f t="shared" si="1"/>
        <v>REVENUE</v>
      </c>
      <c r="K52" s="6" t="str">
        <f>'[6]Raw Data'!R48</f>
        <v>PHKAA</v>
      </c>
      <c r="L52" s="6">
        <f>'[6]Raw Data'!S48</f>
        <v>1510</v>
      </c>
      <c r="M52" s="6" t="str">
        <f>VLOOKUP(K52,'[6]Objective Code'!$A$1:$H$207,8,FALSE)</f>
        <v>Tony Byers</v>
      </c>
      <c r="N52" s="6" t="str">
        <f>VLOOKUP(K52,'[6]Objective Code'!$A$1:$G$242,3,FALSE)</f>
        <v>N</v>
      </c>
      <c r="O52" s="6" t="str">
        <f>IF((LEFT(K52,1))="P",(VLOOKUP(L52,'[6]Rev Subj Codes'!$A$2:$E$239,3,FALSE)),(VLOOKUP(L52,'[6]Cap Subj Codes'!$A$2:$E$34,3,FALSE)))</f>
        <v>N</v>
      </c>
      <c r="P52" s="7"/>
    </row>
    <row r="53" spans="1:16" ht="25.5" x14ac:dyDescent="0.2">
      <c r="A53" s="14" t="s">
        <v>24</v>
      </c>
      <c r="B53" s="2" t="str">
        <f>VLOOKUP(K53,'[6]Objective Code'!$A$1:$G$242,4,FALSE)</f>
        <v>Waste Facilities</v>
      </c>
      <c r="C53" s="4" t="str">
        <f>IF((LEFT(K53,1))="P",(VLOOKUP(L53,'[6]Rev Subj Codes'!$A$2:$E$239,4,FALSE)),(VLOOKUP(L53,'[6]Cap Subj Codes'!$A$2:$E$34,4,FALSE)))</f>
        <v>Rents Rates Water and Sewerage</v>
      </c>
      <c r="D53" s="15">
        <f>'[6]Raw Data'!K49</f>
        <v>42944</v>
      </c>
      <c r="E53" s="15" t="str">
        <f>'[6]Raw Data'!AA49</f>
        <v>Jul201700023</v>
      </c>
      <c r="F53" s="16">
        <f>'[6]Raw Data'!Z49</f>
        <v>4436</v>
      </c>
      <c r="G53" s="15" t="str">
        <f>'[6]Raw Data'!J49</f>
        <v xml:space="preserve">SEFTON M.B.C                                                </v>
      </c>
      <c r="H53" s="2">
        <v>8400764</v>
      </c>
      <c r="I53" s="18" t="str">
        <f>'[6]Raw Data'!B49</f>
        <v>MP21703170062005</v>
      </c>
      <c r="J53" s="15" t="str">
        <f t="shared" si="1"/>
        <v>REVENUE</v>
      </c>
      <c r="K53" s="6" t="str">
        <f>'[6]Raw Data'!R49</f>
        <v>PHOAA</v>
      </c>
      <c r="L53" s="6">
        <f>'[6]Raw Data'!S49</f>
        <v>1510</v>
      </c>
      <c r="M53" s="6" t="str">
        <f>VLOOKUP(K53,'[6]Objective Code'!$A$1:$H$207,8,FALSE)</f>
        <v>Tony Byers</v>
      </c>
      <c r="N53" s="6" t="str">
        <f>VLOOKUP(K53,'[6]Objective Code'!$A$1:$G$242,3,FALSE)</f>
        <v>N</v>
      </c>
      <c r="O53" s="6" t="str">
        <f>IF((LEFT(K53,1))="P",(VLOOKUP(L53,'[6]Rev Subj Codes'!$A$2:$E$239,3,FALSE)),(VLOOKUP(L53,'[6]Cap Subj Codes'!$A$2:$E$34,3,FALSE)))</f>
        <v>N</v>
      </c>
      <c r="P53" s="7"/>
    </row>
    <row r="54" spans="1:16" x14ac:dyDescent="0.2">
      <c r="A54" s="14" t="s">
        <v>24</v>
      </c>
      <c r="B54" s="2" t="str">
        <f>VLOOKUP(K54,'[6]Objective Code'!$A$1:$G$242,4,FALSE)</f>
        <v>Closed Landfill Sites</v>
      </c>
      <c r="C54" s="4" t="str">
        <f>IF((LEFT(K54,1))="P",(VLOOKUP(L54,'[6]Rev Subj Codes'!$A$2:$E$239,4,FALSE)),(VLOOKUP(L54,'[6]Cap Subj Codes'!$A$2:$E$34,4,FALSE)))</f>
        <v>Repairs and Maintenance</v>
      </c>
      <c r="D54" s="15">
        <f>'[6]Raw Data'!K50</f>
        <v>42947</v>
      </c>
      <c r="E54" s="15" t="str">
        <f>'[6]Raw Data'!AA50</f>
        <v>Jul201700030</v>
      </c>
      <c r="F54" s="16">
        <f>'[6]Raw Data'!Z50</f>
        <v>558</v>
      </c>
      <c r="G54" s="15" t="str">
        <f>'[6]Raw Data'!J50</f>
        <v xml:space="preserve">A &amp; J AQUA JET LTD                                          </v>
      </c>
      <c r="H54" s="2">
        <v>8400765</v>
      </c>
      <c r="I54" s="18">
        <f>'[6]Raw Data'!B50</f>
        <v>19928</v>
      </c>
      <c r="J54" s="15" t="str">
        <f t="shared" si="1"/>
        <v>REVENUE</v>
      </c>
      <c r="K54" s="6" t="str">
        <f>'[6]Raw Data'!R50</f>
        <v>PLCAA</v>
      </c>
      <c r="L54" s="6">
        <f>'[6]Raw Data'!S50</f>
        <v>1601</v>
      </c>
      <c r="M54" s="6" t="str">
        <f>VLOOKUP(K54,'[6]Objective Code'!$A$1:$H$207,8,FALSE)</f>
        <v>Tony Byers</v>
      </c>
      <c r="N54" s="6" t="str">
        <f>VLOOKUP(K54,'[6]Objective Code'!$A$1:$G$242,3,FALSE)</f>
        <v>N</v>
      </c>
      <c r="O54" s="6" t="str">
        <f>IF((LEFT(K54,1))="P",(VLOOKUP(L54,'[6]Rev Subj Codes'!$A$2:$E$239,3,FALSE)),(VLOOKUP(L54,'[6]Cap Subj Codes'!$A$2:$E$34,3,FALSE)))</f>
        <v>N</v>
      </c>
      <c r="P54" s="7"/>
    </row>
    <row r="55" spans="1:16" x14ac:dyDescent="0.2">
      <c r="A55" s="14"/>
      <c r="B55" s="2"/>
      <c r="C55" s="4"/>
      <c r="D55" s="15"/>
      <c r="E55" s="15"/>
      <c r="F55" s="16"/>
      <c r="G55" s="15"/>
      <c r="H55" s="2"/>
      <c r="I55" s="18"/>
      <c r="J55" s="15"/>
      <c r="K55" s="94"/>
      <c r="L55" s="94"/>
      <c r="M55" s="94"/>
      <c r="N55" s="94"/>
      <c r="O55" s="94"/>
      <c r="P55" s="94"/>
    </row>
    <row r="56" spans="1:16" x14ac:dyDescent="0.2">
      <c r="A56" s="14"/>
      <c r="B56" s="2"/>
      <c r="C56" s="4"/>
      <c r="D56" s="15"/>
      <c r="E56" s="15"/>
      <c r="F56" s="16"/>
      <c r="G56" s="15"/>
      <c r="H56" s="2"/>
      <c r="I56" s="18"/>
      <c r="J56" s="15"/>
      <c r="K56" s="94"/>
      <c r="L56" s="94"/>
      <c r="M56" s="94"/>
      <c r="N56" s="94"/>
      <c r="O56" s="94"/>
      <c r="P56" s="94"/>
    </row>
    <row r="57" spans="1:16" x14ac:dyDescent="0.2">
      <c r="A57" s="14"/>
      <c r="B57" s="2"/>
      <c r="C57" s="4"/>
      <c r="D57" s="15"/>
      <c r="E57" s="15"/>
      <c r="F57" s="16"/>
      <c r="G57" s="15"/>
      <c r="H57" s="2"/>
      <c r="I57" s="18"/>
      <c r="J57" s="15"/>
      <c r="K57" s="94"/>
      <c r="L57" s="94"/>
      <c r="M57" s="94"/>
      <c r="N57" s="94"/>
      <c r="O57" s="94"/>
      <c r="P57" s="94"/>
    </row>
    <row r="58" spans="1:16" x14ac:dyDescent="0.2">
      <c r="A58" s="14"/>
      <c r="B58" s="2"/>
      <c r="C58" s="4"/>
      <c r="D58" s="15"/>
      <c r="E58" s="15"/>
      <c r="F58" s="16"/>
      <c r="G58" s="15"/>
      <c r="H58" s="2"/>
      <c r="I58" s="18"/>
      <c r="J58" s="15"/>
      <c r="K58" s="94"/>
      <c r="L58" s="94"/>
      <c r="M58" s="94"/>
      <c r="N58" s="94"/>
      <c r="O58" s="94"/>
      <c r="P58" s="94"/>
    </row>
    <row r="59" spans="1:16" x14ac:dyDescent="0.2">
      <c r="A59" s="14"/>
      <c r="B59" s="2"/>
      <c r="C59" s="4"/>
      <c r="D59" s="15"/>
      <c r="E59" s="15"/>
      <c r="F59" s="16"/>
      <c r="G59" s="15"/>
      <c r="H59" s="2"/>
      <c r="I59" s="18"/>
      <c r="J59" s="15"/>
      <c r="K59" s="94"/>
      <c r="L59" s="94"/>
      <c r="M59" s="94"/>
      <c r="N59" s="94"/>
      <c r="O59" s="94"/>
      <c r="P59" s="94"/>
    </row>
  </sheetData>
  <autoFilter ref="A5:T5">
    <sortState ref="A6:T54">
      <sortCondition ref="M5"/>
    </sortState>
  </autoFilter>
  <conditionalFormatting sqref="R6">
    <cfRule type="cellIs" dxfId="5" priority="4" operator="equal">
      <formula>"""Y"""</formula>
    </cfRule>
  </conditionalFormatting>
  <conditionalFormatting sqref="R6:S41">
    <cfRule type="cellIs" dxfId="4" priority="3" operator="equal">
      <formula>"Y"</formula>
    </cfRule>
  </conditionalFormatting>
  <conditionalFormatting sqref="N6">
    <cfRule type="cellIs" dxfId="3" priority="2" operator="equal">
      <formula>"""Y"""</formula>
    </cfRule>
  </conditionalFormatting>
  <conditionalFormatting sqref="N6:O59">
    <cfRule type="cellIs" dxfId="2" priority="1" operator="equal">
      <formula>"Y"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L13" sqref="L13"/>
    </sheetView>
  </sheetViews>
  <sheetFormatPr defaultRowHeight="15" x14ac:dyDescent="0.2"/>
  <cols>
    <col min="1" max="1" width="12.44140625" customWidth="1"/>
    <col min="2" max="2" width="15.33203125" customWidth="1"/>
    <col min="3" max="3" width="22.21875" customWidth="1"/>
    <col min="4" max="4" width="12.33203125" customWidth="1"/>
    <col min="5" max="5" width="13.5546875" customWidth="1"/>
    <col min="6" max="6" width="9.88671875" bestFit="1" customWidth="1"/>
    <col min="7" max="7" width="22.5546875" customWidth="1"/>
    <col min="8" max="8" width="12.5546875" customWidth="1"/>
    <col min="9" max="9" width="15.6640625" customWidth="1"/>
    <col min="11" max="11" width="8.21875" customWidth="1"/>
    <col min="13" max="13" width="12.109375" customWidth="1"/>
    <col min="14" max="14" width="12.44140625" customWidth="1"/>
  </cols>
  <sheetData>
    <row r="1" spans="1:16" x14ac:dyDescent="0.2">
      <c r="A1" s="67" t="s">
        <v>5</v>
      </c>
      <c r="B1" s="67"/>
      <c r="C1" s="67"/>
      <c r="D1" s="68"/>
      <c r="E1" s="69"/>
      <c r="F1" s="68"/>
      <c r="G1" s="70"/>
      <c r="H1" s="68"/>
      <c r="I1" s="71"/>
      <c r="J1" s="68"/>
      <c r="K1" s="72" t="s">
        <v>6</v>
      </c>
      <c r="L1" s="73"/>
      <c r="M1" s="73"/>
      <c r="N1" s="73"/>
      <c r="O1" s="73"/>
      <c r="P1" s="74"/>
    </row>
    <row r="2" spans="1:16" x14ac:dyDescent="0.2">
      <c r="A2" s="67" t="s">
        <v>7</v>
      </c>
      <c r="B2" s="67"/>
      <c r="C2" s="67"/>
      <c r="D2" s="68"/>
      <c r="E2" s="69"/>
      <c r="F2" s="68"/>
      <c r="G2" s="70"/>
      <c r="H2" s="68"/>
      <c r="I2" s="71"/>
      <c r="J2" s="68"/>
      <c r="K2" s="73"/>
      <c r="L2" s="73"/>
      <c r="M2" s="73"/>
      <c r="N2" s="73"/>
      <c r="O2" s="73"/>
      <c r="P2" s="74"/>
    </row>
    <row r="3" spans="1:16" x14ac:dyDescent="0.2">
      <c r="A3" s="75" t="s">
        <v>1014</v>
      </c>
      <c r="B3" s="67"/>
      <c r="C3" s="67"/>
      <c r="D3" s="68"/>
      <c r="E3" s="69"/>
      <c r="F3" s="68"/>
      <c r="G3" s="70"/>
      <c r="H3" s="68"/>
      <c r="I3" s="71"/>
      <c r="J3" s="68"/>
      <c r="K3" s="73"/>
      <c r="L3" s="73"/>
      <c r="M3" s="73"/>
      <c r="N3" s="73"/>
      <c r="O3" s="73"/>
      <c r="P3" s="74"/>
    </row>
    <row r="4" spans="1:16" x14ac:dyDescent="0.2">
      <c r="A4" s="70"/>
      <c r="B4" s="70"/>
      <c r="C4" s="70"/>
      <c r="D4" s="68"/>
      <c r="E4" s="69"/>
      <c r="F4" s="77"/>
      <c r="G4" s="70"/>
      <c r="H4" s="68"/>
      <c r="I4" s="71"/>
      <c r="J4" s="68"/>
      <c r="K4" s="73"/>
      <c r="L4" s="73"/>
      <c r="M4" s="73"/>
      <c r="N4" s="73"/>
      <c r="O4" s="73"/>
      <c r="P4" s="74"/>
    </row>
    <row r="5" spans="1:16" ht="15" customHeight="1" x14ac:dyDescent="0.2">
      <c r="A5" s="78" t="s">
        <v>9</v>
      </c>
      <c r="B5" s="78" t="s">
        <v>10</v>
      </c>
      <c r="C5" s="78" t="s">
        <v>11</v>
      </c>
      <c r="D5" s="79" t="s">
        <v>12</v>
      </c>
      <c r="E5" s="80" t="s">
        <v>13</v>
      </c>
      <c r="F5" s="81" t="s">
        <v>14</v>
      </c>
      <c r="G5" s="78" t="s">
        <v>15</v>
      </c>
      <c r="H5" s="78" t="s">
        <v>2</v>
      </c>
      <c r="I5" s="82" t="s">
        <v>1</v>
      </c>
      <c r="J5" s="78" t="s">
        <v>16</v>
      </c>
      <c r="K5" s="72" t="s">
        <v>17</v>
      </c>
      <c r="L5" s="72" t="s">
        <v>18</v>
      </c>
      <c r="M5" s="72" t="s">
        <v>19</v>
      </c>
      <c r="N5" s="72" t="s">
        <v>20</v>
      </c>
      <c r="O5" s="72" t="s">
        <v>21</v>
      </c>
      <c r="P5" s="83"/>
    </row>
    <row r="6" spans="1:16" ht="15" customHeight="1" x14ac:dyDescent="0.2">
      <c r="A6" s="119" t="s">
        <v>24</v>
      </c>
      <c r="B6" s="68" t="s">
        <v>148</v>
      </c>
      <c r="C6" s="70" t="s">
        <v>132</v>
      </c>
      <c r="D6" s="123">
        <v>42948</v>
      </c>
      <c r="E6" s="120" t="s">
        <v>1018</v>
      </c>
      <c r="F6" s="124">
        <v>1020.6</v>
      </c>
      <c r="G6" s="127" t="s">
        <v>466</v>
      </c>
      <c r="H6" s="125">
        <v>8400752</v>
      </c>
      <c r="I6" s="71">
        <v>1716378</v>
      </c>
      <c r="J6" s="120" t="s">
        <v>54</v>
      </c>
      <c r="K6" s="73" t="s">
        <v>944</v>
      </c>
      <c r="L6" s="126">
        <v>4400</v>
      </c>
      <c r="M6" s="73" t="s">
        <v>519</v>
      </c>
      <c r="N6" s="73" t="s">
        <v>35</v>
      </c>
      <c r="O6" s="73" t="s">
        <v>35</v>
      </c>
      <c r="P6" s="74"/>
    </row>
    <row r="7" spans="1:16" ht="15" customHeight="1" x14ac:dyDescent="0.2">
      <c r="A7" s="119" t="s">
        <v>24</v>
      </c>
      <c r="B7" s="68" t="s">
        <v>148</v>
      </c>
      <c r="C7" s="70" t="s">
        <v>132</v>
      </c>
      <c r="D7" s="123">
        <v>42951</v>
      </c>
      <c r="E7" s="120" t="s">
        <v>1039</v>
      </c>
      <c r="F7" s="124">
        <v>1030495.12</v>
      </c>
      <c r="G7" s="127" t="s">
        <v>72</v>
      </c>
      <c r="H7" s="125">
        <v>8733296</v>
      </c>
      <c r="I7" s="71" t="s">
        <v>1040</v>
      </c>
      <c r="J7" s="120" t="s">
        <v>54</v>
      </c>
      <c r="K7" s="73" t="s">
        <v>278</v>
      </c>
      <c r="L7" s="126">
        <v>4400</v>
      </c>
      <c r="M7" s="73" t="s">
        <v>519</v>
      </c>
      <c r="N7" s="73" t="s">
        <v>35</v>
      </c>
      <c r="O7" s="73" t="s">
        <v>35</v>
      </c>
      <c r="P7" s="74"/>
    </row>
    <row r="8" spans="1:16" ht="15" customHeight="1" x14ac:dyDescent="0.2">
      <c r="A8" s="119" t="s">
        <v>24</v>
      </c>
      <c r="B8" s="68" t="s">
        <v>148</v>
      </c>
      <c r="C8" s="70" t="s">
        <v>132</v>
      </c>
      <c r="D8" s="123">
        <v>42951</v>
      </c>
      <c r="E8" s="120" t="s">
        <v>1041</v>
      </c>
      <c r="F8" s="124">
        <v>1296887.24</v>
      </c>
      <c r="G8" s="127" t="s">
        <v>72</v>
      </c>
      <c r="H8" s="125">
        <v>8733296</v>
      </c>
      <c r="I8" s="71" t="s">
        <v>1042</v>
      </c>
      <c r="J8" s="120" t="s">
        <v>54</v>
      </c>
      <c r="K8" s="73" t="s">
        <v>269</v>
      </c>
      <c r="L8" s="126">
        <v>4400</v>
      </c>
      <c r="M8" s="73" t="s">
        <v>519</v>
      </c>
      <c r="N8" s="73" t="s">
        <v>35</v>
      </c>
      <c r="O8" s="73" t="s">
        <v>35</v>
      </c>
      <c r="P8" s="74"/>
    </row>
    <row r="9" spans="1:16" ht="15" customHeight="1" x14ac:dyDescent="0.2">
      <c r="A9" s="119" t="s">
        <v>24</v>
      </c>
      <c r="B9" s="68" t="s">
        <v>148</v>
      </c>
      <c r="C9" s="70" t="s">
        <v>296</v>
      </c>
      <c r="D9" s="123">
        <v>42954</v>
      </c>
      <c r="E9" s="120" t="s">
        <v>1043</v>
      </c>
      <c r="F9" s="124">
        <v>3750</v>
      </c>
      <c r="G9" s="127" t="s">
        <v>95</v>
      </c>
      <c r="H9" s="125">
        <v>8726346</v>
      </c>
      <c r="I9" s="71">
        <v>1149987</v>
      </c>
      <c r="J9" s="120" t="s">
        <v>54</v>
      </c>
      <c r="K9" s="73" t="s">
        <v>282</v>
      </c>
      <c r="L9" s="126">
        <v>3703</v>
      </c>
      <c r="M9" s="73" t="s">
        <v>519</v>
      </c>
      <c r="N9" s="73" t="s">
        <v>35</v>
      </c>
      <c r="O9" s="73" t="s">
        <v>35</v>
      </c>
      <c r="P9" s="74"/>
    </row>
    <row r="10" spans="1:16" ht="15" customHeight="1" x14ac:dyDescent="0.2">
      <c r="A10" s="119" t="s">
        <v>24</v>
      </c>
      <c r="B10" s="68" t="s">
        <v>148</v>
      </c>
      <c r="C10" s="70" t="s">
        <v>132</v>
      </c>
      <c r="D10" s="123">
        <v>42971</v>
      </c>
      <c r="E10" s="120" t="s">
        <v>1067</v>
      </c>
      <c r="F10" s="124">
        <v>1750</v>
      </c>
      <c r="G10" s="127" t="s">
        <v>1068</v>
      </c>
      <c r="H10" s="125">
        <v>8743386</v>
      </c>
      <c r="I10" s="71">
        <v>100919</v>
      </c>
      <c r="J10" s="120" t="s">
        <v>54</v>
      </c>
      <c r="K10" s="73" t="s">
        <v>944</v>
      </c>
      <c r="L10" s="126">
        <v>4400</v>
      </c>
      <c r="M10" s="73" t="s">
        <v>519</v>
      </c>
      <c r="N10" s="73" t="s">
        <v>35</v>
      </c>
      <c r="O10" s="73" t="s">
        <v>35</v>
      </c>
      <c r="P10" s="74"/>
    </row>
    <row r="11" spans="1:16" ht="15" customHeight="1" x14ac:dyDescent="0.2">
      <c r="A11" s="119" t="s">
        <v>24</v>
      </c>
      <c r="B11" s="68" t="s">
        <v>148</v>
      </c>
      <c r="C11" s="70" t="s">
        <v>132</v>
      </c>
      <c r="D11" s="123">
        <v>42976</v>
      </c>
      <c r="E11" s="120" t="s">
        <v>1088</v>
      </c>
      <c r="F11" s="124">
        <v>2410185.1800000002</v>
      </c>
      <c r="G11" s="127" t="s">
        <v>589</v>
      </c>
      <c r="H11" s="125">
        <v>8400755</v>
      </c>
      <c r="I11" s="71">
        <v>30785878</v>
      </c>
      <c r="J11" s="120" t="s">
        <v>54</v>
      </c>
      <c r="K11" s="73" t="s">
        <v>215</v>
      </c>
      <c r="L11" s="126">
        <v>4400</v>
      </c>
      <c r="M11" s="73" t="s">
        <v>519</v>
      </c>
      <c r="N11" s="73" t="s">
        <v>35</v>
      </c>
      <c r="O11" s="73" t="s">
        <v>35</v>
      </c>
      <c r="P11" s="74"/>
    </row>
    <row r="12" spans="1:16" ht="15" customHeight="1" x14ac:dyDescent="0.2">
      <c r="A12" s="119" t="s">
        <v>24</v>
      </c>
      <c r="B12" s="68" t="s">
        <v>79</v>
      </c>
      <c r="C12" s="70" t="s">
        <v>132</v>
      </c>
      <c r="D12" s="123">
        <v>42976</v>
      </c>
      <c r="E12" s="120" t="s">
        <v>1078</v>
      </c>
      <c r="F12" s="124">
        <v>2835746.94</v>
      </c>
      <c r="G12" s="127" t="s">
        <v>539</v>
      </c>
      <c r="H12" s="125">
        <v>8720482</v>
      </c>
      <c r="I12" s="71" t="s">
        <v>1079</v>
      </c>
      <c r="J12" s="120" t="s">
        <v>54</v>
      </c>
      <c r="K12" s="73" t="s">
        <v>1080</v>
      </c>
      <c r="L12" s="126">
        <v>4400</v>
      </c>
      <c r="M12" s="73" t="s">
        <v>1081</v>
      </c>
      <c r="N12" s="73" t="s">
        <v>35</v>
      </c>
      <c r="O12" s="73" t="s">
        <v>35</v>
      </c>
      <c r="P12" s="74"/>
    </row>
    <row r="13" spans="1:16" ht="15" customHeight="1" x14ac:dyDescent="0.2">
      <c r="A13" s="119" t="s">
        <v>24</v>
      </c>
      <c r="B13" s="68" t="s">
        <v>50</v>
      </c>
      <c r="C13" s="70" t="s">
        <v>558</v>
      </c>
      <c r="D13" s="123">
        <v>42948</v>
      </c>
      <c r="E13" s="120" t="s">
        <v>1015</v>
      </c>
      <c r="F13" s="124">
        <v>537.08000000000004</v>
      </c>
      <c r="G13" s="127" t="s">
        <v>560</v>
      </c>
      <c r="H13" s="125">
        <v>8726346</v>
      </c>
      <c r="I13" s="71">
        <v>343237</v>
      </c>
      <c r="J13" s="120" t="s">
        <v>54</v>
      </c>
      <c r="K13" s="73" t="s">
        <v>55</v>
      </c>
      <c r="L13" s="126">
        <v>360</v>
      </c>
      <c r="M13" s="73" t="s">
        <v>1016</v>
      </c>
      <c r="N13" s="73" t="s">
        <v>35</v>
      </c>
      <c r="O13" s="73" t="s">
        <v>45</v>
      </c>
      <c r="P13" s="109"/>
    </row>
    <row r="14" spans="1:16" ht="15" customHeight="1" x14ac:dyDescent="0.2">
      <c r="A14" s="119" t="s">
        <v>24</v>
      </c>
      <c r="B14" s="68" t="s">
        <v>50</v>
      </c>
      <c r="C14" s="70" t="s">
        <v>138</v>
      </c>
      <c r="D14" s="123">
        <v>42949</v>
      </c>
      <c r="E14" s="120" t="s">
        <v>1025</v>
      </c>
      <c r="F14" s="124">
        <v>5726</v>
      </c>
      <c r="G14" s="127" t="s">
        <v>140</v>
      </c>
      <c r="H14" s="125">
        <v>8738958</v>
      </c>
      <c r="I14" s="71" t="s">
        <v>1026</v>
      </c>
      <c r="J14" s="120" t="s">
        <v>54</v>
      </c>
      <c r="K14" s="73" t="s">
        <v>55</v>
      </c>
      <c r="L14" s="126">
        <v>2600</v>
      </c>
      <c r="M14" s="73" t="s">
        <v>1016</v>
      </c>
      <c r="N14" s="73" t="s">
        <v>35</v>
      </c>
      <c r="O14" s="73" t="s">
        <v>35</v>
      </c>
      <c r="P14" s="74"/>
    </row>
    <row r="15" spans="1:16" ht="15" customHeight="1" x14ac:dyDescent="0.2">
      <c r="A15" s="119" t="s">
        <v>24</v>
      </c>
      <c r="B15" s="68" t="s">
        <v>50</v>
      </c>
      <c r="C15" s="70" t="s">
        <v>80</v>
      </c>
      <c r="D15" s="123">
        <v>42949</v>
      </c>
      <c r="E15" s="120" t="s">
        <v>1027</v>
      </c>
      <c r="F15" s="124">
        <v>6120</v>
      </c>
      <c r="G15" s="127" t="s">
        <v>140</v>
      </c>
      <c r="H15" s="125">
        <v>8743385</v>
      </c>
      <c r="I15" s="71" t="s">
        <v>1028</v>
      </c>
      <c r="J15" s="120" t="s">
        <v>54</v>
      </c>
      <c r="K15" s="73" t="s">
        <v>55</v>
      </c>
      <c r="L15" s="126">
        <v>1500</v>
      </c>
      <c r="M15" s="73" t="s">
        <v>1016</v>
      </c>
      <c r="N15" s="73" t="s">
        <v>35</v>
      </c>
      <c r="O15" s="73" t="s">
        <v>35</v>
      </c>
      <c r="P15" s="74"/>
    </row>
    <row r="16" spans="1:16" ht="15" customHeight="1" x14ac:dyDescent="0.2">
      <c r="A16" s="119" t="s">
        <v>24</v>
      </c>
      <c r="B16" s="68" t="s">
        <v>50</v>
      </c>
      <c r="C16" s="70" t="s">
        <v>80</v>
      </c>
      <c r="D16" s="123">
        <v>42949</v>
      </c>
      <c r="E16" s="120" t="s">
        <v>1029</v>
      </c>
      <c r="F16" s="124">
        <v>24062</v>
      </c>
      <c r="G16" s="127" t="s">
        <v>140</v>
      </c>
      <c r="H16" s="125">
        <v>4000297</v>
      </c>
      <c r="I16" s="71" t="s">
        <v>1030</v>
      </c>
      <c r="J16" s="120" t="s">
        <v>54</v>
      </c>
      <c r="K16" s="73" t="s">
        <v>55</v>
      </c>
      <c r="L16" s="126">
        <v>1500</v>
      </c>
      <c r="M16" s="73" t="s">
        <v>1016</v>
      </c>
      <c r="N16" s="73" t="s">
        <v>35</v>
      </c>
      <c r="O16" s="73" t="s">
        <v>35</v>
      </c>
      <c r="P16" s="74"/>
    </row>
    <row r="17" spans="1:16" ht="15" customHeight="1" x14ac:dyDescent="0.2">
      <c r="A17" s="119" t="s">
        <v>24</v>
      </c>
      <c r="B17" s="68" t="s">
        <v>50</v>
      </c>
      <c r="C17" s="70" t="s">
        <v>80</v>
      </c>
      <c r="D17" s="123">
        <v>42950</v>
      </c>
      <c r="E17" s="120" t="s">
        <v>1033</v>
      </c>
      <c r="F17" s="124">
        <v>2877</v>
      </c>
      <c r="G17" s="127" t="s">
        <v>87</v>
      </c>
      <c r="H17" s="125">
        <v>8732281</v>
      </c>
      <c r="I17" s="71" t="s">
        <v>1034</v>
      </c>
      <c r="J17" s="120" t="s">
        <v>54</v>
      </c>
      <c r="K17" s="73" t="s">
        <v>55</v>
      </c>
      <c r="L17" s="126">
        <v>1510</v>
      </c>
      <c r="M17" s="73" t="s">
        <v>1016</v>
      </c>
      <c r="N17" s="73" t="s">
        <v>35</v>
      </c>
      <c r="O17" s="73" t="s">
        <v>35</v>
      </c>
      <c r="P17" s="74"/>
    </row>
    <row r="18" spans="1:16" ht="15" customHeight="1" x14ac:dyDescent="0.2">
      <c r="A18" s="119" t="s">
        <v>24</v>
      </c>
      <c r="B18" s="68" t="s">
        <v>50</v>
      </c>
      <c r="C18" s="70" t="s">
        <v>558</v>
      </c>
      <c r="D18" s="123">
        <v>42955</v>
      </c>
      <c r="E18" s="120" t="s">
        <v>1044</v>
      </c>
      <c r="F18" s="124">
        <v>508.39</v>
      </c>
      <c r="G18" s="127" t="s">
        <v>560</v>
      </c>
      <c r="H18" s="125">
        <v>8726346</v>
      </c>
      <c r="I18" s="71">
        <v>343656</v>
      </c>
      <c r="J18" s="120" t="s">
        <v>54</v>
      </c>
      <c r="K18" s="73" t="s">
        <v>55</v>
      </c>
      <c r="L18" s="126">
        <v>360</v>
      </c>
      <c r="M18" s="73" t="s">
        <v>1016</v>
      </c>
      <c r="N18" s="73" t="s">
        <v>35</v>
      </c>
      <c r="O18" s="73" t="s">
        <v>45</v>
      </c>
      <c r="P18" s="74"/>
    </row>
    <row r="19" spans="1:16" ht="15" customHeight="1" x14ac:dyDescent="0.2">
      <c r="A19" s="119" t="s">
        <v>24</v>
      </c>
      <c r="B19" s="68" t="s">
        <v>50</v>
      </c>
      <c r="C19" s="70" t="s">
        <v>59</v>
      </c>
      <c r="D19" s="123">
        <v>42968</v>
      </c>
      <c r="E19" s="120" t="s">
        <v>1049</v>
      </c>
      <c r="F19" s="124">
        <v>520</v>
      </c>
      <c r="G19" s="127" t="s">
        <v>1050</v>
      </c>
      <c r="H19" s="125">
        <v>8734981</v>
      </c>
      <c r="I19" s="71">
        <v>1700124108</v>
      </c>
      <c r="J19" s="120" t="s">
        <v>54</v>
      </c>
      <c r="K19" s="73" t="s">
        <v>55</v>
      </c>
      <c r="L19" s="126">
        <v>910</v>
      </c>
      <c r="M19" s="73" t="s">
        <v>1016</v>
      </c>
      <c r="N19" s="73" t="s">
        <v>35</v>
      </c>
      <c r="O19" s="73" t="s">
        <v>35</v>
      </c>
      <c r="P19" s="74"/>
    </row>
    <row r="20" spans="1:16" ht="15" customHeight="1" x14ac:dyDescent="0.2">
      <c r="A20" s="119" t="s">
        <v>24</v>
      </c>
      <c r="B20" s="68" t="s">
        <v>50</v>
      </c>
      <c r="C20" s="70" t="s">
        <v>558</v>
      </c>
      <c r="D20" s="123">
        <v>42969</v>
      </c>
      <c r="E20" s="120" t="s">
        <v>1051</v>
      </c>
      <c r="F20" s="124">
        <v>505.89</v>
      </c>
      <c r="G20" s="127" t="s">
        <v>560</v>
      </c>
      <c r="H20" s="125">
        <v>8400752</v>
      </c>
      <c r="I20" s="71">
        <v>344094</v>
      </c>
      <c r="J20" s="120" t="s">
        <v>54</v>
      </c>
      <c r="K20" s="73" t="s">
        <v>55</v>
      </c>
      <c r="L20" s="126">
        <v>360</v>
      </c>
      <c r="M20" s="73" t="s">
        <v>1016</v>
      </c>
      <c r="N20" s="73" t="s">
        <v>35</v>
      </c>
      <c r="O20" s="73" t="s">
        <v>45</v>
      </c>
      <c r="P20" s="74"/>
    </row>
    <row r="21" spans="1:16" ht="15" customHeight="1" x14ac:dyDescent="0.2">
      <c r="A21" s="119" t="s">
        <v>24</v>
      </c>
      <c r="B21" s="68" t="s">
        <v>50</v>
      </c>
      <c r="C21" s="70" t="s">
        <v>558</v>
      </c>
      <c r="D21" s="123">
        <v>42969</v>
      </c>
      <c r="E21" s="120" t="s">
        <v>1052</v>
      </c>
      <c r="F21" s="124">
        <v>512.82000000000005</v>
      </c>
      <c r="G21" s="127" t="s">
        <v>560</v>
      </c>
      <c r="H21" s="125">
        <v>8400753</v>
      </c>
      <c r="I21" s="71" t="s">
        <v>1053</v>
      </c>
      <c r="J21" s="120" t="s">
        <v>54</v>
      </c>
      <c r="K21" s="73" t="s">
        <v>55</v>
      </c>
      <c r="L21" s="126">
        <v>360</v>
      </c>
      <c r="M21" s="73" t="s">
        <v>1016</v>
      </c>
      <c r="N21" s="73" t="s">
        <v>35</v>
      </c>
      <c r="O21" s="73" t="s">
        <v>45</v>
      </c>
      <c r="P21" s="74"/>
    </row>
    <row r="22" spans="1:16" ht="15" customHeight="1" x14ac:dyDescent="0.2">
      <c r="A22" s="119" t="s">
        <v>24</v>
      </c>
      <c r="B22" s="68" t="s">
        <v>223</v>
      </c>
      <c r="C22" s="70" t="s">
        <v>132</v>
      </c>
      <c r="D22" s="123">
        <v>42969</v>
      </c>
      <c r="E22" s="120" t="s">
        <v>1054</v>
      </c>
      <c r="F22" s="124">
        <v>66116.81</v>
      </c>
      <c r="G22" s="127" t="s">
        <v>272</v>
      </c>
      <c r="H22" s="125">
        <v>8400757</v>
      </c>
      <c r="I22" s="71" t="s">
        <v>1055</v>
      </c>
      <c r="J22" s="120" t="s">
        <v>54</v>
      </c>
      <c r="K22" s="73" t="s">
        <v>274</v>
      </c>
      <c r="L22" s="126">
        <v>4402</v>
      </c>
      <c r="M22" s="73" t="s">
        <v>1016</v>
      </c>
      <c r="N22" s="73" t="s">
        <v>35</v>
      </c>
      <c r="O22" s="73" t="s">
        <v>35</v>
      </c>
      <c r="P22" s="74"/>
    </row>
    <row r="23" spans="1:16" ht="15" customHeight="1" x14ac:dyDescent="0.2">
      <c r="A23" s="119" t="s">
        <v>24</v>
      </c>
      <c r="B23" s="68" t="s">
        <v>50</v>
      </c>
      <c r="C23" s="70" t="s">
        <v>153</v>
      </c>
      <c r="D23" s="123">
        <v>42969</v>
      </c>
      <c r="E23" s="120" t="s">
        <v>1056</v>
      </c>
      <c r="F23" s="124">
        <v>1741.34</v>
      </c>
      <c r="G23" s="127" t="s">
        <v>394</v>
      </c>
      <c r="H23" s="125">
        <v>8400759</v>
      </c>
      <c r="I23" s="71">
        <v>17000605</v>
      </c>
      <c r="J23" s="120" t="s">
        <v>54</v>
      </c>
      <c r="K23" s="73" t="s">
        <v>142</v>
      </c>
      <c r="L23" s="126">
        <v>3420</v>
      </c>
      <c r="M23" s="73" t="s">
        <v>1016</v>
      </c>
      <c r="N23" s="73" t="s">
        <v>35</v>
      </c>
      <c r="O23" s="73" t="s">
        <v>35</v>
      </c>
      <c r="P23" s="74"/>
    </row>
    <row r="24" spans="1:16" ht="15" customHeight="1" x14ac:dyDescent="0.2">
      <c r="A24" s="119" t="s">
        <v>24</v>
      </c>
      <c r="B24" s="68" t="s">
        <v>50</v>
      </c>
      <c r="C24" s="70" t="s">
        <v>57</v>
      </c>
      <c r="D24" s="123">
        <v>42969</v>
      </c>
      <c r="E24" s="120" t="s">
        <v>1063</v>
      </c>
      <c r="F24" s="124">
        <v>1404.21</v>
      </c>
      <c r="G24" s="127" t="s">
        <v>41</v>
      </c>
      <c r="H24" s="125">
        <v>2000002</v>
      </c>
      <c r="I24" s="71">
        <v>490293831</v>
      </c>
      <c r="J24" s="120" t="s">
        <v>54</v>
      </c>
      <c r="K24" s="73" t="s">
        <v>55</v>
      </c>
      <c r="L24" s="126">
        <v>932</v>
      </c>
      <c r="M24" s="73" t="s">
        <v>1016</v>
      </c>
      <c r="N24" s="73" t="s">
        <v>35</v>
      </c>
      <c r="O24" s="73" t="s">
        <v>45</v>
      </c>
      <c r="P24" s="74"/>
    </row>
    <row r="25" spans="1:16" ht="15" customHeight="1" x14ac:dyDescent="0.2">
      <c r="A25" s="119" t="s">
        <v>24</v>
      </c>
      <c r="B25" s="68" t="s">
        <v>223</v>
      </c>
      <c r="C25" s="70" t="s">
        <v>132</v>
      </c>
      <c r="D25" s="123">
        <v>42969</v>
      </c>
      <c r="E25" s="120" t="s">
        <v>1064</v>
      </c>
      <c r="F25" s="124">
        <v>282315.90000000002</v>
      </c>
      <c r="G25" s="127" t="s">
        <v>41</v>
      </c>
      <c r="H25" s="125">
        <v>8742450</v>
      </c>
      <c r="I25" s="71">
        <v>490294155</v>
      </c>
      <c r="J25" s="120" t="s">
        <v>54</v>
      </c>
      <c r="K25" s="73" t="s">
        <v>714</v>
      </c>
      <c r="L25" s="126">
        <v>4402</v>
      </c>
      <c r="M25" s="73" t="s">
        <v>1016</v>
      </c>
      <c r="N25" s="73" t="s">
        <v>35</v>
      </c>
      <c r="O25" s="73" t="s">
        <v>35</v>
      </c>
      <c r="P25" s="74"/>
    </row>
    <row r="26" spans="1:16" ht="15" customHeight="1" x14ac:dyDescent="0.2">
      <c r="A26" s="119" t="s">
        <v>24</v>
      </c>
      <c r="B26" s="68" t="s">
        <v>223</v>
      </c>
      <c r="C26" s="70" t="s">
        <v>132</v>
      </c>
      <c r="D26" s="123">
        <v>42972</v>
      </c>
      <c r="E26" s="120" t="s">
        <v>1071</v>
      </c>
      <c r="F26" s="124">
        <v>138335.07999999999</v>
      </c>
      <c r="G26" s="127" t="s">
        <v>95</v>
      </c>
      <c r="H26" s="125">
        <v>8720482</v>
      </c>
      <c r="I26" s="71">
        <v>1152981</v>
      </c>
      <c r="J26" s="120" t="s">
        <v>54</v>
      </c>
      <c r="K26" s="73" t="s">
        <v>369</v>
      </c>
      <c r="L26" s="126">
        <v>4402</v>
      </c>
      <c r="M26" s="73" t="s">
        <v>1016</v>
      </c>
      <c r="N26" s="73" t="s">
        <v>35</v>
      </c>
      <c r="O26" s="73" t="s">
        <v>35</v>
      </c>
      <c r="P26" s="110"/>
    </row>
    <row r="27" spans="1:16" ht="15" customHeight="1" x14ac:dyDescent="0.2">
      <c r="A27" s="119" t="s">
        <v>24</v>
      </c>
      <c r="B27" s="68" t="s">
        <v>148</v>
      </c>
      <c r="C27" s="70" t="s">
        <v>143</v>
      </c>
      <c r="D27" s="123">
        <v>42977</v>
      </c>
      <c r="E27" s="120" t="s">
        <v>1089</v>
      </c>
      <c r="F27" s="124">
        <v>4245.9799999999996</v>
      </c>
      <c r="G27" s="127" t="s">
        <v>140</v>
      </c>
      <c r="H27" s="125">
        <v>8400756</v>
      </c>
      <c r="I27" s="71" t="s">
        <v>1090</v>
      </c>
      <c r="J27" s="120" t="s">
        <v>54</v>
      </c>
      <c r="K27" s="73" t="s">
        <v>674</v>
      </c>
      <c r="L27" s="126">
        <v>3500</v>
      </c>
      <c r="M27" s="73" t="s">
        <v>1016</v>
      </c>
      <c r="N27" s="73" t="s">
        <v>35</v>
      </c>
      <c r="O27" s="73" t="s">
        <v>35</v>
      </c>
      <c r="P27" s="74"/>
    </row>
    <row r="28" spans="1:16" ht="15" customHeight="1" x14ac:dyDescent="0.2">
      <c r="A28" s="119" t="s">
        <v>24</v>
      </c>
      <c r="B28" s="68" t="s">
        <v>157</v>
      </c>
      <c r="C28" s="70" t="s">
        <v>153</v>
      </c>
      <c r="D28" s="123">
        <v>42971</v>
      </c>
      <c r="E28" s="120" t="s">
        <v>1069</v>
      </c>
      <c r="F28" s="124">
        <v>3042</v>
      </c>
      <c r="G28" s="127" t="s">
        <v>929</v>
      </c>
      <c r="H28" s="125">
        <v>8711528</v>
      </c>
      <c r="I28" s="71" t="s">
        <v>1070</v>
      </c>
      <c r="J28" s="120" t="s">
        <v>54</v>
      </c>
      <c r="K28" s="73" t="s">
        <v>548</v>
      </c>
      <c r="L28" s="126">
        <v>3420</v>
      </c>
      <c r="M28" s="73" t="s">
        <v>56</v>
      </c>
      <c r="N28" s="73" t="s">
        <v>35</v>
      </c>
      <c r="O28" s="73" t="s">
        <v>35</v>
      </c>
      <c r="P28" s="74"/>
    </row>
    <row r="29" spans="1:16" ht="15" customHeight="1" x14ac:dyDescent="0.2">
      <c r="A29" s="119" t="s">
        <v>24</v>
      </c>
      <c r="B29" s="68" t="s">
        <v>65</v>
      </c>
      <c r="C29" s="70" t="s">
        <v>120</v>
      </c>
      <c r="D29" s="123">
        <v>42948</v>
      </c>
      <c r="E29" s="120" t="s">
        <v>1017</v>
      </c>
      <c r="F29" s="124">
        <v>4180.75</v>
      </c>
      <c r="G29" s="127" t="s">
        <v>317</v>
      </c>
      <c r="H29" s="125">
        <v>8400752</v>
      </c>
      <c r="I29" s="71">
        <v>97</v>
      </c>
      <c r="J29" s="120" t="s">
        <v>54</v>
      </c>
      <c r="K29" s="73" t="s">
        <v>123</v>
      </c>
      <c r="L29" s="126">
        <v>1601</v>
      </c>
      <c r="M29" s="73" t="s">
        <v>70</v>
      </c>
      <c r="N29" s="73" t="s">
        <v>35</v>
      </c>
      <c r="O29" s="73" t="s">
        <v>35</v>
      </c>
      <c r="P29" s="74"/>
    </row>
    <row r="30" spans="1:16" ht="15" customHeight="1" x14ac:dyDescent="0.2">
      <c r="A30" s="119" t="s">
        <v>24</v>
      </c>
      <c r="B30" s="68" t="s">
        <v>79</v>
      </c>
      <c r="C30" s="70" t="s">
        <v>80</v>
      </c>
      <c r="D30" s="123">
        <v>42948</v>
      </c>
      <c r="E30" s="120" t="s">
        <v>1019</v>
      </c>
      <c r="F30" s="124">
        <v>879</v>
      </c>
      <c r="G30" s="127" t="s">
        <v>41</v>
      </c>
      <c r="H30" s="125">
        <v>8742757</v>
      </c>
      <c r="I30" s="71" t="s">
        <v>1020</v>
      </c>
      <c r="J30" s="120" t="s">
        <v>54</v>
      </c>
      <c r="K30" s="73" t="s">
        <v>82</v>
      </c>
      <c r="L30" s="126">
        <v>1510</v>
      </c>
      <c r="M30" s="73" t="s">
        <v>70</v>
      </c>
      <c r="N30" s="73" t="s">
        <v>35</v>
      </c>
      <c r="O30" s="73" t="s">
        <v>35</v>
      </c>
      <c r="P30" s="74"/>
    </row>
    <row r="31" spans="1:16" ht="15" customHeight="1" x14ac:dyDescent="0.2">
      <c r="A31" s="119" t="s">
        <v>24</v>
      </c>
      <c r="B31" s="68" t="s">
        <v>79</v>
      </c>
      <c r="C31" s="70" t="s">
        <v>80</v>
      </c>
      <c r="D31" s="123">
        <v>42948</v>
      </c>
      <c r="E31" s="120" t="s">
        <v>1021</v>
      </c>
      <c r="F31" s="124">
        <v>948</v>
      </c>
      <c r="G31" s="127" t="s">
        <v>41</v>
      </c>
      <c r="H31" s="125">
        <v>8400752</v>
      </c>
      <c r="I31" s="71" t="s">
        <v>1022</v>
      </c>
      <c r="J31" s="120" t="s">
        <v>54</v>
      </c>
      <c r="K31" s="73" t="s">
        <v>115</v>
      </c>
      <c r="L31" s="126">
        <v>1510</v>
      </c>
      <c r="M31" s="73" t="s">
        <v>70</v>
      </c>
      <c r="N31" s="73" t="s">
        <v>35</v>
      </c>
      <c r="O31" s="73" t="s">
        <v>35</v>
      </c>
      <c r="P31" s="74"/>
    </row>
    <row r="32" spans="1:16" ht="15" customHeight="1" x14ac:dyDescent="0.2">
      <c r="A32" s="119" t="s">
        <v>24</v>
      </c>
      <c r="B32" s="68" t="s">
        <v>79</v>
      </c>
      <c r="C32" s="70" t="s">
        <v>80</v>
      </c>
      <c r="D32" s="123">
        <v>42948</v>
      </c>
      <c r="E32" s="120" t="s">
        <v>1023</v>
      </c>
      <c r="F32" s="124">
        <v>14797</v>
      </c>
      <c r="G32" s="127" t="s">
        <v>41</v>
      </c>
      <c r="H32" s="125">
        <v>8400753</v>
      </c>
      <c r="I32" s="71" t="s">
        <v>1024</v>
      </c>
      <c r="J32" s="120" t="s">
        <v>54</v>
      </c>
      <c r="K32" s="73" t="s">
        <v>85</v>
      </c>
      <c r="L32" s="126">
        <v>1510</v>
      </c>
      <c r="M32" s="73" t="s">
        <v>70</v>
      </c>
      <c r="N32" s="73" t="s">
        <v>35</v>
      </c>
      <c r="O32" s="73" t="s">
        <v>35</v>
      </c>
      <c r="P32" s="74"/>
    </row>
    <row r="33" spans="1:16" ht="15" customHeight="1" x14ac:dyDescent="0.2">
      <c r="A33" s="119" t="s">
        <v>24</v>
      </c>
      <c r="B33" s="68" t="s">
        <v>79</v>
      </c>
      <c r="C33" s="70" t="s">
        <v>80</v>
      </c>
      <c r="D33" s="123">
        <v>42950</v>
      </c>
      <c r="E33" s="120" t="s">
        <v>1031</v>
      </c>
      <c r="F33" s="124">
        <v>948</v>
      </c>
      <c r="G33" s="127" t="s">
        <v>87</v>
      </c>
      <c r="H33" s="125">
        <v>8743386</v>
      </c>
      <c r="I33" s="71" t="s">
        <v>1032</v>
      </c>
      <c r="J33" s="120" t="s">
        <v>54</v>
      </c>
      <c r="K33" s="73" t="s">
        <v>89</v>
      </c>
      <c r="L33" s="126">
        <v>1510</v>
      </c>
      <c r="M33" s="73" t="s">
        <v>70</v>
      </c>
      <c r="N33" s="73" t="s">
        <v>35</v>
      </c>
      <c r="O33" s="73" t="s">
        <v>35</v>
      </c>
      <c r="P33" s="74"/>
    </row>
    <row r="34" spans="1:16" ht="15" customHeight="1" x14ac:dyDescent="0.2">
      <c r="A34" s="119" t="s">
        <v>24</v>
      </c>
      <c r="B34" s="68" t="s">
        <v>79</v>
      </c>
      <c r="C34" s="70" t="s">
        <v>80</v>
      </c>
      <c r="D34" s="123">
        <v>42950</v>
      </c>
      <c r="E34" s="120" t="s">
        <v>1035</v>
      </c>
      <c r="F34" s="124">
        <v>3024</v>
      </c>
      <c r="G34" s="127" t="s">
        <v>87</v>
      </c>
      <c r="H34" s="125">
        <v>4000297</v>
      </c>
      <c r="I34" s="71" t="s">
        <v>1036</v>
      </c>
      <c r="J34" s="120" t="s">
        <v>54</v>
      </c>
      <c r="K34" s="73" t="s">
        <v>309</v>
      </c>
      <c r="L34" s="126">
        <v>1510</v>
      </c>
      <c r="M34" s="73" t="s">
        <v>70</v>
      </c>
      <c r="N34" s="73" t="s">
        <v>35</v>
      </c>
      <c r="O34" s="73" t="s">
        <v>35</v>
      </c>
      <c r="P34" s="74"/>
    </row>
    <row r="35" spans="1:16" ht="15" customHeight="1" x14ac:dyDescent="0.2">
      <c r="A35" s="119" t="s">
        <v>24</v>
      </c>
      <c r="B35" s="68" t="s">
        <v>79</v>
      </c>
      <c r="C35" s="70" t="s">
        <v>80</v>
      </c>
      <c r="D35" s="123">
        <v>42950</v>
      </c>
      <c r="E35" s="120" t="s">
        <v>1037</v>
      </c>
      <c r="F35" s="124">
        <v>24429</v>
      </c>
      <c r="G35" s="127" t="s">
        <v>87</v>
      </c>
      <c r="H35" s="125">
        <v>8733296</v>
      </c>
      <c r="I35" s="71" t="s">
        <v>1038</v>
      </c>
      <c r="J35" s="120" t="s">
        <v>54</v>
      </c>
      <c r="K35" s="73" t="s">
        <v>92</v>
      </c>
      <c r="L35" s="126">
        <v>1510</v>
      </c>
      <c r="M35" s="73" t="s">
        <v>70</v>
      </c>
      <c r="N35" s="73" t="s">
        <v>93</v>
      </c>
      <c r="O35" s="73" t="s">
        <v>35</v>
      </c>
      <c r="P35" s="74"/>
    </row>
    <row r="36" spans="1:16" ht="15" customHeight="1" x14ac:dyDescent="0.2">
      <c r="A36" s="119" t="s">
        <v>24</v>
      </c>
      <c r="B36" s="68" t="s">
        <v>79</v>
      </c>
      <c r="C36" s="70" t="s">
        <v>80</v>
      </c>
      <c r="D36" s="123">
        <v>42957</v>
      </c>
      <c r="E36" s="120" t="s">
        <v>1045</v>
      </c>
      <c r="F36" s="124">
        <v>3768</v>
      </c>
      <c r="G36" s="127" t="s">
        <v>95</v>
      </c>
      <c r="H36" s="125">
        <v>8714190</v>
      </c>
      <c r="I36" s="71" t="s">
        <v>1046</v>
      </c>
      <c r="J36" s="120" t="s">
        <v>54</v>
      </c>
      <c r="K36" s="73" t="s">
        <v>107</v>
      </c>
      <c r="L36" s="126">
        <v>1510</v>
      </c>
      <c r="M36" s="73" t="s">
        <v>70</v>
      </c>
      <c r="N36" s="73" t="s">
        <v>35</v>
      </c>
      <c r="O36" s="73" t="s">
        <v>35</v>
      </c>
      <c r="P36" s="74"/>
    </row>
    <row r="37" spans="1:16" ht="15" customHeight="1" x14ac:dyDescent="0.2">
      <c r="A37" s="119" t="s">
        <v>24</v>
      </c>
      <c r="B37" s="68" t="s">
        <v>65</v>
      </c>
      <c r="C37" s="70" t="s">
        <v>120</v>
      </c>
      <c r="D37" s="123">
        <v>42958</v>
      </c>
      <c r="E37" s="120" t="s">
        <v>1047</v>
      </c>
      <c r="F37" s="124">
        <v>3250</v>
      </c>
      <c r="G37" s="127" t="s">
        <v>317</v>
      </c>
      <c r="H37" s="125">
        <v>8723116</v>
      </c>
      <c r="I37" s="71">
        <v>99</v>
      </c>
      <c r="J37" s="120" t="s">
        <v>54</v>
      </c>
      <c r="K37" s="73" t="s">
        <v>123</v>
      </c>
      <c r="L37" s="126">
        <v>1601</v>
      </c>
      <c r="M37" s="73" t="s">
        <v>70</v>
      </c>
      <c r="N37" s="73" t="s">
        <v>35</v>
      </c>
      <c r="O37" s="73" t="s">
        <v>35</v>
      </c>
      <c r="P37" s="74"/>
    </row>
    <row r="38" spans="1:16" ht="15" customHeight="1" x14ac:dyDescent="0.2">
      <c r="A38" s="119" t="s">
        <v>24</v>
      </c>
      <c r="B38" s="68" t="s">
        <v>65</v>
      </c>
      <c r="C38" s="70" t="s">
        <v>120</v>
      </c>
      <c r="D38" s="123">
        <v>42958</v>
      </c>
      <c r="E38" s="120" t="s">
        <v>1048</v>
      </c>
      <c r="F38" s="124">
        <v>5650</v>
      </c>
      <c r="G38" s="127" t="s">
        <v>317</v>
      </c>
      <c r="H38" s="125">
        <v>8720482</v>
      </c>
      <c r="I38" s="71">
        <v>98</v>
      </c>
      <c r="J38" s="120" t="s">
        <v>54</v>
      </c>
      <c r="K38" s="73" t="s">
        <v>123</v>
      </c>
      <c r="L38" s="126">
        <v>1601</v>
      </c>
      <c r="M38" s="73" t="s">
        <v>70</v>
      </c>
      <c r="N38" s="73" t="s">
        <v>35</v>
      </c>
      <c r="O38" s="73" t="s">
        <v>35</v>
      </c>
      <c r="P38" s="74"/>
    </row>
    <row r="39" spans="1:16" ht="15" customHeight="1" x14ac:dyDescent="0.2">
      <c r="A39" s="119" t="s">
        <v>24</v>
      </c>
      <c r="B39" s="68" t="s">
        <v>65</v>
      </c>
      <c r="C39" s="70" t="s">
        <v>66</v>
      </c>
      <c r="D39" s="123">
        <v>42969</v>
      </c>
      <c r="E39" s="120" t="s">
        <v>1057</v>
      </c>
      <c r="F39" s="124">
        <v>1121.98</v>
      </c>
      <c r="G39" s="127" t="s">
        <v>76</v>
      </c>
      <c r="H39" s="125">
        <v>8400760</v>
      </c>
      <c r="I39" s="71">
        <v>105020001</v>
      </c>
      <c r="J39" s="120" t="s">
        <v>54</v>
      </c>
      <c r="K39" s="73" t="s">
        <v>77</v>
      </c>
      <c r="L39" s="126">
        <v>1420</v>
      </c>
      <c r="M39" s="73" t="s">
        <v>70</v>
      </c>
      <c r="N39" s="73" t="s">
        <v>35</v>
      </c>
      <c r="O39" s="73" t="s">
        <v>35</v>
      </c>
      <c r="P39" s="74"/>
    </row>
    <row r="40" spans="1:16" ht="15" customHeight="1" x14ac:dyDescent="0.2">
      <c r="A40" s="119" t="s">
        <v>24</v>
      </c>
      <c r="B40" s="68" t="s">
        <v>65</v>
      </c>
      <c r="C40" s="70" t="s">
        <v>80</v>
      </c>
      <c r="D40" s="123">
        <v>42969</v>
      </c>
      <c r="E40" s="120" t="s">
        <v>1058</v>
      </c>
      <c r="F40" s="124">
        <v>5089.91</v>
      </c>
      <c r="G40" s="127" t="s">
        <v>931</v>
      </c>
      <c r="H40" s="125">
        <v>8400761</v>
      </c>
      <c r="I40" s="71" t="s">
        <v>1059</v>
      </c>
      <c r="J40" s="120" t="s">
        <v>54</v>
      </c>
      <c r="K40" s="73" t="s">
        <v>1060</v>
      </c>
      <c r="L40" s="126">
        <v>1520</v>
      </c>
      <c r="M40" s="73" t="s">
        <v>70</v>
      </c>
      <c r="N40" s="73" t="s">
        <v>35</v>
      </c>
      <c r="O40" s="73" t="s">
        <v>35</v>
      </c>
      <c r="P40" s="74"/>
    </row>
    <row r="41" spans="1:16" ht="15" customHeight="1" x14ac:dyDescent="0.2">
      <c r="A41" s="119" t="s">
        <v>24</v>
      </c>
      <c r="B41" s="68" t="s">
        <v>65</v>
      </c>
      <c r="C41" s="70" t="s">
        <v>80</v>
      </c>
      <c r="D41" s="123">
        <v>42969</v>
      </c>
      <c r="E41" s="120" t="s">
        <v>1061</v>
      </c>
      <c r="F41" s="124">
        <v>9254.94</v>
      </c>
      <c r="G41" s="127" t="s">
        <v>931</v>
      </c>
      <c r="H41" s="125">
        <v>2000002</v>
      </c>
      <c r="I41" s="71" t="s">
        <v>1062</v>
      </c>
      <c r="J41" s="120" t="s">
        <v>54</v>
      </c>
      <c r="K41" s="73" t="s">
        <v>77</v>
      </c>
      <c r="L41" s="126">
        <v>1520</v>
      </c>
      <c r="M41" s="73" t="s">
        <v>70</v>
      </c>
      <c r="N41" s="73" t="s">
        <v>35</v>
      </c>
      <c r="O41" s="73" t="s">
        <v>35</v>
      </c>
      <c r="P41" s="74"/>
    </row>
    <row r="42" spans="1:16" ht="15" customHeight="1" x14ac:dyDescent="0.2">
      <c r="A42" s="119" t="s">
        <v>24</v>
      </c>
      <c r="B42" s="68" t="s">
        <v>65</v>
      </c>
      <c r="C42" s="70" t="s">
        <v>153</v>
      </c>
      <c r="D42" s="123">
        <v>42971</v>
      </c>
      <c r="E42" s="120" t="s">
        <v>1065</v>
      </c>
      <c r="F42" s="124">
        <v>3201.8</v>
      </c>
      <c r="G42" s="127" t="s">
        <v>996</v>
      </c>
      <c r="H42" s="125">
        <v>8723116</v>
      </c>
      <c r="I42" s="71">
        <v>40050</v>
      </c>
      <c r="J42" s="120" t="s">
        <v>54</v>
      </c>
      <c r="K42" s="73" t="s">
        <v>188</v>
      </c>
      <c r="L42" s="126">
        <v>3424</v>
      </c>
      <c r="M42" s="73" t="s">
        <v>70</v>
      </c>
      <c r="N42" s="73" t="s">
        <v>35</v>
      </c>
      <c r="O42" s="73" t="s">
        <v>35</v>
      </c>
      <c r="P42" s="74"/>
    </row>
    <row r="43" spans="1:16" ht="15" customHeight="1" x14ac:dyDescent="0.2">
      <c r="A43" s="119" t="s">
        <v>24</v>
      </c>
      <c r="B43" s="68" t="s">
        <v>65</v>
      </c>
      <c r="C43" s="70" t="s">
        <v>120</v>
      </c>
      <c r="D43" s="123">
        <v>42971</v>
      </c>
      <c r="E43" s="120" t="s">
        <v>1066</v>
      </c>
      <c r="F43" s="124">
        <v>6543</v>
      </c>
      <c r="G43" s="127" t="s">
        <v>568</v>
      </c>
      <c r="H43" s="125">
        <v>8743611</v>
      </c>
      <c r="I43" s="71">
        <v>16354</v>
      </c>
      <c r="J43" s="120" t="s">
        <v>54</v>
      </c>
      <c r="K43" s="73" t="s">
        <v>74</v>
      </c>
      <c r="L43" s="126">
        <v>1601</v>
      </c>
      <c r="M43" s="73" t="s">
        <v>70</v>
      </c>
      <c r="N43" s="73" t="s">
        <v>35</v>
      </c>
      <c r="O43" s="73" t="s">
        <v>35</v>
      </c>
      <c r="P43" s="74"/>
    </row>
    <row r="44" spans="1:16" ht="15" customHeight="1" x14ac:dyDescent="0.2">
      <c r="A44" s="119" t="s">
        <v>24</v>
      </c>
      <c r="B44" s="68" t="s">
        <v>79</v>
      </c>
      <c r="C44" s="70" t="s">
        <v>80</v>
      </c>
      <c r="D44" s="123">
        <v>42976</v>
      </c>
      <c r="E44" s="120" t="s">
        <v>1072</v>
      </c>
      <c r="F44" s="124">
        <v>2799</v>
      </c>
      <c r="G44" s="127" t="s">
        <v>272</v>
      </c>
      <c r="H44" s="125">
        <v>8729348</v>
      </c>
      <c r="I44" s="71" t="s">
        <v>1073</v>
      </c>
      <c r="J44" s="120" t="s">
        <v>54</v>
      </c>
      <c r="K44" s="73" t="s">
        <v>348</v>
      </c>
      <c r="L44" s="126">
        <v>1510</v>
      </c>
      <c r="M44" s="73" t="s">
        <v>70</v>
      </c>
      <c r="N44" s="73" t="s">
        <v>35</v>
      </c>
      <c r="O44" s="73" t="s">
        <v>35</v>
      </c>
      <c r="P44" s="74"/>
    </row>
    <row r="45" spans="1:16" ht="15" customHeight="1" x14ac:dyDescent="0.2">
      <c r="A45" s="119" t="s">
        <v>24</v>
      </c>
      <c r="B45" s="68" t="s">
        <v>79</v>
      </c>
      <c r="C45" s="70" t="s">
        <v>80</v>
      </c>
      <c r="D45" s="123">
        <v>42976</v>
      </c>
      <c r="E45" s="120" t="s">
        <v>1074</v>
      </c>
      <c r="F45" s="124">
        <v>3321</v>
      </c>
      <c r="G45" s="127" t="s">
        <v>272</v>
      </c>
      <c r="H45" s="125">
        <v>4000297</v>
      </c>
      <c r="I45" s="71" t="s">
        <v>1075</v>
      </c>
      <c r="J45" s="120" t="s">
        <v>54</v>
      </c>
      <c r="K45" s="73" t="s">
        <v>353</v>
      </c>
      <c r="L45" s="126">
        <v>1510</v>
      </c>
      <c r="M45" s="73" t="s">
        <v>70</v>
      </c>
      <c r="N45" s="73" t="s">
        <v>35</v>
      </c>
      <c r="O45" s="73" t="s">
        <v>35</v>
      </c>
      <c r="P45" s="74"/>
    </row>
    <row r="46" spans="1:16" ht="15" customHeight="1" x14ac:dyDescent="0.2">
      <c r="A46" s="119" t="s">
        <v>24</v>
      </c>
      <c r="B46" s="68" t="s">
        <v>79</v>
      </c>
      <c r="C46" s="70" t="s">
        <v>80</v>
      </c>
      <c r="D46" s="123">
        <v>42976</v>
      </c>
      <c r="E46" s="120" t="s">
        <v>1076</v>
      </c>
      <c r="F46" s="124">
        <v>5621</v>
      </c>
      <c r="G46" s="127" t="s">
        <v>272</v>
      </c>
      <c r="H46" s="125">
        <v>8720482</v>
      </c>
      <c r="I46" s="71" t="s">
        <v>1077</v>
      </c>
      <c r="J46" s="120" t="s">
        <v>54</v>
      </c>
      <c r="K46" s="73" t="s">
        <v>313</v>
      </c>
      <c r="L46" s="126">
        <v>1510</v>
      </c>
      <c r="M46" s="73" t="s">
        <v>70</v>
      </c>
      <c r="N46" s="73" t="s">
        <v>35</v>
      </c>
      <c r="O46" s="73" t="s">
        <v>35</v>
      </c>
      <c r="P46" s="74"/>
    </row>
    <row r="47" spans="1:16" ht="15" customHeight="1" x14ac:dyDescent="0.2">
      <c r="A47" s="119" t="s">
        <v>24</v>
      </c>
      <c r="B47" s="68" t="s">
        <v>79</v>
      </c>
      <c r="C47" s="70" t="s">
        <v>80</v>
      </c>
      <c r="D47" s="123">
        <v>42976</v>
      </c>
      <c r="E47" s="120" t="s">
        <v>1082</v>
      </c>
      <c r="F47" s="124">
        <v>829</v>
      </c>
      <c r="G47" s="127" t="s">
        <v>95</v>
      </c>
      <c r="H47" s="125">
        <v>8743386</v>
      </c>
      <c r="I47" s="71" t="s">
        <v>1083</v>
      </c>
      <c r="J47" s="120" t="s">
        <v>54</v>
      </c>
      <c r="K47" s="73" t="s">
        <v>97</v>
      </c>
      <c r="L47" s="126">
        <v>1510</v>
      </c>
      <c r="M47" s="73" t="s">
        <v>70</v>
      </c>
      <c r="N47" s="73" t="s">
        <v>35</v>
      </c>
      <c r="O47" s="73" t="s">
        <v>35</v>
      </c>
      <c r="P47" s="74"/>
    </row>
    <row r="48" spans="1:16" ht="15" customHeight="1" x14ac:dyDescent="0.2">
      <c r="A48" s="119" t="s">
        <v>24</v>
      </c>
      <c r="B48" s="68" t="s">
        <v>79</v>
      </c>
      <c r="C48" s="70" t="s">
        <v>80</v>
      </c>
      <c r="D48" s="123">
        <v>42976</v>
      </c>
      <c r="E48" s="120" t="s">
        <v>1084</v>
      </c>
      <c r="F48" s="124">
        <v>2333</v>
      </c>
      <c r="G48" s="127" t="s">
        <v>95</v>
      </c>
      <c r="H48" s="125">
        <v>8745170</v>
      </c>
      <c r="I48" s="71" t="s">
        <v>1085</v>
      </c>
      <c r="J48" s="120" t="s">
        <v>54</v>
      </c>
      <c r="K48" s="73" t="s">
        <v>110</v>
      </c>
      <c r="L48" s="126">
        <v>1510</v>
      </c>
      <c r="M48" s="73" t="s">
        <v>70</v>
      </c>
      <c r="N48" s="73" t="s">
        <v>35</v>
      </c>
      <c r="O48" s="73" t="s">
        <v>35</v>
      </c>
      <c r="P48" s="74"/>
    </row>
    <row r="49" spans="1:16" ht="15" customHeight="1" x14ac:dyDescent="0.2">
      <c r="A49" s="119" t="s">
        <v>24</v>
      </c>
      <c r="B49" s="68" t="s">
        <v>79</v>
      </c>
      <c r="C49" s="70" t="s">
        <v>80</v>
      </c>
      <c r="D49" s="123">
        <v>42976</v>
      </c>
      <c r="E49" s="120" t="s">
        <v>1086</v>
      </c>
      <c r="F49" s="124">
        <v>4436</v>
      </c>
      <c r="G49" s="127" t="s">
        <v>95</v>
      </c>
      <c r="H49" s="125">
        <v>8400754</v>
      </c>
      <c r="I49" s="71" t="s">
        <v>1087</v>
      </c>
      <c r="J49" s="120" t="s">
        <v>54</v>
      </c>
      <c r="K49" s="73" t="s">
        <v>102</v>
      </c>
      <c r="L49" s="126">
        <v>1510</v>
      </c>
      <c r="M49" s="73" t="s">
        <v>70</v>
      </c>
      <c r="N49" s="73" t="s">
        <v>35</v>
      </c>
      <c r="O49" s="73" t="s">
        <v>35</v>
      </c>
      <c r="P49" s="74"/>
    </row>
  </sheetData>
  <sortState ref="A6:O49">
    <sortCondition ref="M6:M49"/>
  </sortState>
  <conditionalFormatting sqref="N6">
    <cfRule type="cellIs" dxfId="1" priority="2" operator="equal">
      <formula>"""Y"""</formula>
    </cfRule>
  </conditionalFormatting>
  <conditionalFormatting sqref="N6:O49">
    <cfRule type="cellIs" dxfId="0" priority="1" operator="equal">
      <formula>"Y"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7" sqref="N37"/>
    </sheetView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zoomScale="80" zoomScaleNormal="80" workbookViewId="0">
      <selection activeCell="A5" sqref="A5:XFD5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9.33203125" bestFit="1" customWidth="1"/>
    <col min="7" max="8" width="0" hidden="1" customWidth="1"/>
    <col min="9" max="9" width="29.6640625" customWidth="1"/>
    <col min="10" max="12" width="0" hidden="1" customWidth="1"/>
    <col min="13" max="13" width="18.6640625" bestFit="1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417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">
        <v>25</v>
      </c>
      <c r="C6" s="4" t="s">
        <v>26</v>
      </c>
      <c r="D6" s="15">
        <v>42521</v>
      </c>
      <c r="E6" s="15" t="s">
        <v>410</v>
      </c>
      <c r="F6" s="16">
        <v>750</v>
      </c>
      <c r="G6" s="2" t="s">
        <v>201</v>
      </c>
      <c r="H6" s="2">
        <v>5964</v>
      </c>
      <c r="I6" s="15" t="s">
        <v>156</v>
      </c>
      <c r="J6" s="2">
        <v>8400765</v>
      </c>
      <c r="K6" s="2" t="s">
        <v>30</v>
      </c>
      <c r="L6" s="15">
        <v>40349</v>
      </c>
      <c r="M6" s="18">
        <v>91489894</v>
      </c>
      <c r="N6" s="15" t="s">
        <v>32</v>
      </c>
      <c r="O6" s="6" t="s">
        <v>33</v>
      </c>
      <c r="P6" s="6">
        <v>2901</v>
      </c>
      <c r="Q6" s="6" t="s">
        <v>34</v>
      </c>
      <c r="R6" s="6" t="s">
        <v>35</v>
      </c>
      <c r="S6" s="6" t="s">
        <v>35</v>
      </c>
      <c r="T6" s="7"/>
    </row>
    <row r="7" spans="1:20" x14ac:dyDescent="0.2">
      <c r="A7" s="14" t="s">
        <v>24</v>
      </c>
      <c r="B7" s="2" t="s">
        <v>148</v>
      </c>
      <c r="C7" s="4" t="s">
        <v>132</v>
      </c>
      <c r="D7" s="15">
        <v>42493</v>
      </c>
      <c r="E7" s="15" t="s">
        <v>310</v>
      </c>
      <c r="F7" s="16">
        <v>562.5</v>
      </c>
      <c r="G7" s="2" t="s">
        <v>28</v>
      </c>
      <c r="H7" s="2">
        <v>5951</v>
      </c>
      <c r="I7" s="15" t="s">
        <v>256</v>
      </c>
      <c r="J7" s="2">
        <v>8723116</v>
      </c>
      <c r="K7" s="2" t="s">
        <v>30</v>
      </c>
      <c r="L7" s="15">
        <v>40295</v>
      </c>
      <c r="M7" s="18">
        <v>9348144</v>
      </c>
      <c r="N7" s="15" t="s">
        <v>54</v>
      </c>
      <c r="O7" s="6" t="s">
        <v>222</v>
      </c>
      <c r="P7" s="6">
        <v>4400</v>
      </c>
      <c r="Q7" s="6" t="s">
        <v>137</v>
      </c>
      <c r="R7" s="6" t="s">
        <v>35</v>
      </c>
      <c r="S7" s="6" t="s">
        <v>35</v>
      </c>
      <c r="T7" s="7"/>
    </row>
    <row r="8" spans="1:20" x14ac:dyDescent="0.2">
      <c r="A8" s="14" t="s">
        <v>24</v>
      </c>
      <c r="B8" s="2" t="s">
        <v>148</v>
      </c>
      <c r="C8" s="4" t="s">
        <v>132</v>
      </c>
      <c r="D8" s="15">
        <v>42493</v>
      </c>
      <c r="E8" s="15" t="s">
        <v>329</v>
      </c>
      <c r="F8" s="16">
        <v>1000</v>
      </c>
      <c r="G8" s="2" t="s">
        <v>28</v>
      </c>
      <c r="H8" s="2">
        <v>5951</v>
      </c>
      <c r="I8" s="15" t="s">
        <v>263</v>
      </c>
      <c r="J8" s="2">
        <v>8743386</v>
      </c>
      <c r="K8" s="2" t="s">
        <v>30</v>
      </c>
      <c r="L8" s="15">
        <v>40358</v>
      </c>
      <c r="M8" s="18">
        <v>14991210</v>
      </c>
      <c r="N8" s="15" t="s">
        <v>54</v>
      </c>
      <c r="O8" s="6" t="s">
        <v>222</v>
      </c>
      <c r="P8" s="6">
        <v>4400</v>
      </c>
      <c r="Q8" s="6" t="s">
        <v>137</v>
      </c>
      <c r="R8" s="6" t="s">
        <v>35</v>
      </c>
      <c r="S8" s="6" t="s">
        <v>35</v>
      </c>
      <c r="T8" s="7"/>
    </row>
    <row r="9" spans="1:20" x14ac:dyDescent="0.2">
      <c r="A9" s="14" t="s">
        <v>24</v>
      </c>
      <c r="B9" s="2" t="s">
        <v>131</v>
      </c>
      <c r="C9" s="4" t="s">
        <v>132</v>
      </c>
      <c r="D9" s="15">
        <v>42493</v>
      </c>
      <c r="E9" s="15" t="s">
        <v>336</v>
      </c>
      <c r="F9" s="16">
        <v>27163.5</v>
      </c>
      <c r="G9" s="2" t="s">
        <v>28</v>
      </c>
      <c r="H9" s="2">
        <v>5951</v>
      </c>
      <c r="I9" s="15" t="s">
        <v>303</v>
      </c>
      <c r="J9" s="2">
        <v>8742450</v>
      </c>
      <c r="K9" s="2" t="s">
        <v>30</v>
      </c>
      <c r="L9" s="15">
        <v>40282</v>
      </c>
      <c r="M9" s="18" t="s">
        <v>337</v>
      </c>
      <c r="N9" s="15" t="s">
        <v>54</v>
      </c>
      <c r="O9" s="6" t="s">
        <v>305</v>
      </c>
      <c r="P9" s="6">
        <v>4400</v>
      </c>
      <c r="Q9" s="6" t="s">
        <v>137</v>
      </c>
      <c r="R9" s="6" t="s">
        <v>35</v>
      </c>
      <c r="S9" s="6" t="s">
        <v>35</v>
      </c>
      <c r="T9" s="7"/>
    </row>
    <row r="10" spans="1:20" x14ac:dyDescent="0.2">
      <c r="A10" s="14" t="s">
        <v>24</v>
      </c>
      <c r="B10" s="2" t="s">
        <v>131</v>
      </c>
      <c r="C10" s="4" t="s">
        <v>132</v>
      </c>
      <c r="D10" s="15">
        <v>42493</v>
      </c>
      <c r="E10" s="15" t="s">
        <v>338</v>
      </c>
      <c r="F10" s="16">
        <v>179115.3</v>
      </c>
      <c r="G10" s="2" t="s">
        <v>28</v>
      </c>
      <c r="H10" s="2">
        <v>5951</v>
      </c>
      <c r="I10" s="15" t="s">
        <v>303</v>
      </c>
      <c r="J10" s="2">
        <v>8732281</v>
      </c>
      <c r="K10" s="2" t="s">
        <v>30</v>
      </c>
      <c r="L10" s="15">
        <v>40336</v>
      </c>
      <c r="M10" s="18" t="s">
        <v>339</v>
      </c>
      <c r="N10" s="15" t="s">
        <v>54</v>
      </c>
      <c r="O10" s="6" t="s">
        <v>305</v>
      </c>
      <c r="P10" s="6">
        <v>4400</v>
      </c>
      <c r="Q10" s="6" t="s">
        <v>137</v>
      </c>
      <c r="R10" s="6" t="s">
        <v>35</v>
      </c>
      <c r="S10" s="6" t="s">
        <v>35</v>
      </c>
      <c r="T10" s="7"/>
    </row>
    <row r="11" spans="1:20" x14ac:dyDescent="0.2">
      <c r="A11" s="14" t="s">
        <v>24</v>
      </c>
      <c r="B11" s="2" t="s">
        <v>148</v>
      </c>
      <c r="C11" s="4" t="s">
        <v>132</v>
      </c>
      <c r="D11" s="15">
        <v>42496</v>
      </c>
      <c r="E11" s="15" t="s">
        <v>356</v>
      </c>
      <c r="F11" s="16">
        <v>2448.2600000000002</v>
      </c>
      <c r="G11" s="2" t="s">
        <v>28</v>
      </c>
      <c r="H11" s="2">
        <v>5951</v>
      </c>
      <c r="I11" s="15" t="s">
        <v>48</v>
      </c>
      <c r="J11" s="2">
        <v>8733296</v>
      </c>
      <c r="K11" s="2" t="s">
        <v>30</v>
      </c>
      <c r="L11" s="15">
        <v>40347</v>
      </c>
      <c r="M11" s="18">
        <v>2819695</v>
      </c>
      <c r="N11" s="15" t="s">
        <v>54</v>
      </c>
      <c r="O11" s="6" t="s">
        <v>222</v>
      </c>
      <c r="P11" s="6">
        <v>4400</v>
      </c>
      <c r="Q11" s="6" t="s">
        <v>137</v>
      </c>
      <c r="R11" s="6" t="s">
        <v>35</v>
      </c>
      <c r="S11" s="6" t="s">
        <v>35</v>
      </c>
      <c r="T11" s="7"/>
    </row>
    <row r="12" spans="1:20" x14ac:dyDescent="0.2">
      <c r="A12" s="14" t="s">
        <v>24</v>
      </c>
      <c r="B12" s="2" t="s">
        <v>223</v>
      </c>
      <c r="C12" s="4" t="s">
        <v>132</v>
      </c>
      <c r="D12" s="15">
        <v>42500</v>
      </c>
      <c r="E12" s="15" t="s">
        <v>360</v>
      </c>
      <c r="F12" s="16">
        <v>1829.81</v>
      </c>
      <c r="G12" s="2" t="s">
        <v>28</v>
      </c>
      <c r="H12" s="2">
        <v>5951</v>
      </c>
      <c r="I12" s="15" t="s">
        <v>272</v>
      </c>
      <c r="J12" s="2">
        <v>8733296</v>
      </c>
      <c r="K12" s="2" t="s">
        <v>30</v>
      </c>
      <c r="L12" s="15">
        <v>40336</v>
      </c>
      <c r="M12" s="18" t="s">
        <v>361</v>
      </c>
      <c r="N12" s="15" t="s">
        <v>54</v>
      </c>
      <c r="O12" s="6" t="s">
        <v>274</v>
      </c>
      <c r="P12" s="6">
        <v>4402</v>
      </c>
      <c r="Q12" s="6" t="s">
        <v>137</v>
      </c>
      <c r="R12" s="6" t="s">
        <v>35</v>
      </c>
      <c r="S12" s="6" t="s">
        <v>35</v>
      </c>
      <c r="T12" s="7"/>
    </row>
    <row r="13" spans="1:20" x14ac:dyDescent="0.2">
      <c r="A13" s="14" t="s">
        <v>24</v>
      </c>
      <c r="B13" s="2" t="s">
        <v>223</v>
      </c>
      <c r="C13" s="4" t="s">
        <v>132</v>
      </c>
      <c r="D13" s="15">
        <v>42500</v>
      </c>
      <c r="E13" s="15" t="s">
        <v>362</v>
      </c>
      <c r="F13" s="16">
        <v>30427.360000000001</v>
      </c>
      <c r="G13" s="2" t="s">
        <v>28</v>
      </c>
      <c r="H13" s="2">
        <v>5951</v>
      </c>
      <c r="I13" s="15" t="s">
        <v>87</v>
      </c>
      <c r="J13" s="2">
        <v>8726346</v>
      </c>
      <c r="K13" s="2" t="s">
        <v>30</v>
      </c>
      <c r="L13" s="15">
        <v>40345</v>
      </c>
      <c r="M13" s="18" t="s">
        <v>363</v>
      </c>
      <c r="N13" s="15" t="s">
        <v>54</v>
      </c>
      <c r="O13" s="6" t="s">
        <v>364</v>
      </c>
      <c r="P13" s="6">
        <v>4402</v>
      </c>
      <c r="Q13" s="6" t="s">
        <v>137</v>
      </c>
      <c r="R13" s="6" t="s">
        <v>35</v>
      </c>
      <c r="S13" s="6" t="s">
        <v>35</v>
      </c>
      <c r="T13" s="7"/>
    </row>
    <row r="14" spans="1:20" x14ac:dyDescent="0.2">
      <c r="A14" s="14" t="s">
        <v>24</v>
      </c>
      <c r="B14" s="2" t="s">
        <v>148</v>
      </c>
      <c r="C14" s="4" t="s">
        <v>132</v>
      </c>
      <c r="D14" s="15">
        <v>42500</v>
      </c>
      <c r="E14" s="15" t="s">
        <v>365</v>
      </c>
      <c r="F14" s="16">
        <v>1000</v>
      </c>
      <c r="G14" s="2" t="s">
        <v>28</v>
      </c>
      <c r="H14" s="2">
        <v>5951</v>
      </c>
      <c r="I14" s="15" t="s">
        <v>263</v>
      </c>
      <c r="J14" s="2">
        <v>8726346</v>
      </c>
      <c r="K14" s="2" t="s">
        <v>30</v>
      </c>
      <c r="L14" s="15">
        <v>40326</v>
      </c>
      <c r="M14" s="18">
        <v>15066989</v>
      </c>
      <c r="N14" s="15" t="s">
        <v>54</v>
      </c>
      <c r="O14" s="6" t="s">
        <v>222</v>
      </c>
      <c r="P14" s="6">
        <v>4400</v>
      </c>
      <c r="Q14" s="6" t="s">
        <v>137</v>
      </c>
      <c r="R14" s="6" t="s">
        <v>35</v>
      </c>
      <c r="S14" s="6" t="s">
        <v>35</v>
      </c>
      <c r="T14" s="7"/>
    </row>
    <row r="15" spans="1:20" x14ac:dyDescent="0.2">
      <c r="A15" s="14" t="s">
        <v>24</v>
      </c>
      <c r="B15" s="2" t="s">
        <v>223</v>
      </c>
      <c r="C15" s="4" t="s">
        <v>132</v>
      </c>
      <c r="D15" s="15">
        <v>42500</v>
      </c>
      <c r="E15" s="15" t="s">
        <v>368</v>
      </c>
      <c r="F15" s="16">
        <v>78062.259999999995</v>
      </c>
      <c r="G15" s="2" t="s">
        <v>28</v>
      </c>
      <c r="H15" s="2">
        <v>5951</v>
      </c>
      <c r="I15" s="15" t="s">
        <v>95</v>
      </c>
      <c r="J15" s="2">
        <v>8723116</v>
      </c>
      <c r="K15" s="2" t="s">
        <v>30</v>
      </c>
      <c r="L15" s="15">
        <v>40345</v>
      </c>
      <c r="M15" s="18">
        <v>1078430</v>
      </c>
      <c r="N15" s="15" t="s">
        <v>54</v>
      </c>
      <c r="O15" s="6" t="s">
        <v>369</v>
      </c>
      <c r="P15" s="6">
        <v>4402</v>
      </c>
      <c r="Q15" s="6" t="s">
        <v>137</v>
      </c>
      <c r="R15" s="6" t="s">
        <v>35</v>
      </c>
      <c r="S15" s="6" t="s">
        <v>35</v>
      </c>
      <c r="T15" s="7"/>
    </row>
    <row r="16" spans="1:20" x14ac:dyDescent="0.2">
      <c r="A16" s="14" t="s">
        <v>24</v>
      </c>
      <c r="B16" s="2" t="s">
        <v>223</v>
      </c>
      <c r="C16" s="4" t="s">
        <v>132</v>
      </c>
      <c r="D16" s="15">
        <v>42500</v>
      </c>
      <c r="E16" s="15" t="s">
        <v>370</v>
      </c>
      <c r="F16" s="16">
        <v>89186.64</v>
      </c>
      <c r="G16" s="2" t="s">
        <v>28</v>
      </c>
      <c r="H16" s="2">
        <v>5951</v>
      </c>
      <c r="I16" s="15" t="s">
        <v>95</v>
      </c>
      <c r="J16" s="2">
        <v>8720482</v>
      </c>
      <c r="K16" s="2" t="s">
        <v>30</v>
      </c>
      <c r="L16" s="15">
        <v>40345</v>
      </c>
      <c r="M16" s="18">
        <v>1078428</v>
      </c>
      <c r="N16" s="15" t="s">
        <v>54</v>
      </c>
      <c r="O16" s="6" t="s">
        <v>369</v>
      </c>
      <c r="P16" s="6">
        <v>4402</v>
      </c>
      <c r="Q16" s="6" t="s">
        <v>137</v>
      </c>
      <c r="R16" s="6" t="s">
        <v>35</v>
      </c>
      <c r="S16" s="6" t="s">
        <v>35</v>
      </c>
      <c r="T16" s="7"/>
    </row>
    <row r="17" spans="1:20" x14ac:dyDescent="0.2">
      <c r="A17" s="14" t="s">
        <v>24</v>
      </c>
      <c r="B17" s="2" t="s">
        <v>148</v>
      </c>
      <c r="C17" s="4" t="s">
        <v>132</v>
      </c>
      <c r="D17" s="15">
        <v>42508</v>
      </c>
      <c r="E17" s="15" t="s">
        <v>379</v>
      </c>
      <c r="F17" s="16">
        <v>2432250.54</v>
      </c>
      <c r="G17" s="2" t="s">
        <v>28</v>
      </c>
      <c r="H17" s="2">
        <v>5951</v>
      </c>
      <c r="I17" s="15" t="s">
        <v>214</v>
      </c>
      <c r="J17" s="2">
        <v>8711528</v>
      </c>
      <c r="K17" s="2" t="s">
        <v>30</v>
      </c>
      <c r="L17" s="15">
        <v>40315</v>
      </c>
      <c r="M17" s="18" t="s">
        <v>380</v>
      </c>
      <c r="N17" s="15" t="s">
        <v>54</v>
      </c>
      <c r="O17" s="6" t="s">
        <v>215</v>
      </c>
      <c r="P17" s="6">
        <v>4400</v>
      </c>
      <c r="Q17" s="6" t="s">
        <v>137</v>
      </c>
      <c r="R17" s="6" t="s">
        <v>35</v>
      </c>
      <c r="S17" s="6" t="s">
        <v>35</v>
      </c>
      <c r="T17" s="7"/>
    </row>
    <row r="18" spans="1:20" x14ac:dyDescent="0.2">
      <c r="A18" s="14" t="s">
        <v>24</v>
      </c>
      <c r="B18" s="2" t="s">
        <v>148</v>
      </c>
      <c r="C18" s="4" t="s">
        <v>132</v>
      </c>
      <c r="D18" s="15">
        <v>42508</v>
      </c>
      <c r="E18" s="15" t="s">
        <v>381</v>
      </c>
      <c r="F18" s="16">
        <v>1192358.6399999999</v>
      </c>
      <c r="G18" s="2" t="s">
        <v>28</v>
      </c>
      <c r="H18" s="2">
        <v>5951</v>
      </c>
      <c r="I18" s="15" t="s">
        <v>72</v>
      </c>
      <c r="J18" s="2">
        <v>8742757</v>
      </c>
      <c r="K18" s="2" t="s">
        <v>30</v>
      </c>
      <c r="L18" s="15">
        <v>40305</v>
      </c>
      <c r="M18" s="18" t="s">
        <v>382</v>
      </c>
      <c r="N18" s="15" t="s">
        <v>54</v>
      </c>
      <c r="O18" s="6" t="s">
        <v>269</v>
      </c>
      <c r="P18" s="6">
        <v>4400</v>
      </c>
      <c r="Q18" s="6" t="s">
        <v>137</v>
      </c>
      <c r="R18" s="6" t="s">
        <v>35</v>
      </c>
      <c r="S18" s="6" t="s">
        <v>35</v>
      </c>
      <c r="T18" s="7"/>
    </row>
    <row r="19" spans="1:20" x14ac:dyDescent="0.2">
      <c r="A19" s="14" t="s">
        <v>24</v>
      </c>
      <c r="B19" s="2" t="s">
        <v>131</v>
      </c>
      <c r="C19" s="4" t="s">
        <v>132</v>
      </c>
      <c r="D19" s="15">
        <v>42513</v>
      </c>
      <c r="E19" s="15" t="s">
        <v>386</v>
      </c>
      <c r="F19" s="16">
        <v>1321198.27</v>
      </c>
      <c r="G19" s="2" t="s">
        <v>150</v>
      </c>
      <c r="H19" s="2">
        <v>5952</v>
      </c>
      <c r="I19" s="15" t="s">
        <v>134</v>
      </c>
      <c r="J19" s="2">
        <v>8400753</v>
      </c>
      <c r="K19" s="2" t="s">
        <v>30</v>
      </c>
      <c r="L19" s="15">
        <v>40337</v>
      </c>
      <c r="M19" s="18" t="s">
        <v>387</v>
      </c>
      <c r="N19" s="15" t="s">
        <v>54</v>
      </c>
      <c r="O19" s="6" t="s">
        <v>136</v>
      </c>
      <c r="P19" s="6">
        <v>4400</v>
      </c>
      <c r="Q19" s="6" t="s">
        <v>137</v>
      </c>
      <c r="R19" s="6" t="s">
        <v>35</v>
      </c>
      <c r="S19" s="6" t="s">
        <v>35</v>
      </c>
      <c r="T19" s="7"/>
    </row>
    <row r="20" spans="1:20" x14ac:dyDescent="0.2">
      <c r="A20" s="14" t="s">
        <v>24</v>
      </c>
      <c r="B20" s="2" t="s">
        <v>50</v>
      </c>
      <c r="C20" s="4" t="s">
        <v>80</v>
      </c>
      <c r="D20" s="15">
        <v>42493</v>
      </c>
      <c r="E20" s="15" t="s">
        <v>323</v>
      </c>
      <c r="F20" s="16">
        <v>3131</v>
      </c>
      <c r="G20" s="2" t="s">
        <v>28</v>
      </c>
      <c r="H20" s="2">
        <v>5951</v>
      </c>
      <c r="I20" s="15" t="s">
        <v>87</v>
      </c>
      <c r="J20" s="2">
        <v>8720482</v>
      </c>
      <c r="K20" s="2" t="s">
        <v>30</v>
      </c>
      <c r="L20" s="15">
        <v>40326</v>
      </c>
      <c r="M20" s="18" t="s">
        <v>324</v>
      </c>
      <c r="N20" s="15" t="s">
        <v>54</v>
      </c>
      <c r="O20" s="6" t="s">
        <v>55</v>
      </c>
      <c r="P20" s="6">
        <v>1510</v>
      </c>
      <c r="Q20" s="6" t="s">
        <v>56</v>
      </c>
      <c r="R20" s="6" t="s">
        <v>35</v>
      </c>
      <c r="S20" s="6" t="s">
        <v>35</v>
      </c>
      <c r="T20" s="7"/>
    </row>
    <row r="21" spans="1:20" x14ac:dyDescent="0.2">
      <c r="A21" s="14" t="s">
        <v>24</v>
      </c>
      <c r="B21" s="2" t="s">
        <v>50</v>
      </c>
      <c r="C21" s="4" t="s">
        <v>80</v>
      </c>
      <c r="D21" s="15">
        <v>42500</v>
      </c>
      <c r="E21" s="15" t="s">
        <v>357</v>
      </c>
      <c r="F21" s="16">
        <v>3731.84</v>
      </c>
      <c r="G21" s="2" t="s">
        <v>28</v>
      </c>
      <c r="H21" s="2">
        <v>5951</v>
      </c>
      <c r="I21" s="15" t="s">
        <v>358</v>
      </c>
      <c r="J21" s="2">
        <v>8733296</v>
      </c>
      <c r="K21" s="2" t="s">
        <v>30</v>
      </c>
      <c r="L21" s="15">
        <v>40326</v>
      </c>
      <c r="M21" s="18" t="s">
        <v>359</v>
      </c>
      <c r="N21" s="15" t="s">
        <v>54</v>
      </c>
      <c r="O21" s="6" t="s">
        <v>55</v>
      </c>
      <c r="P21" s="6">
        <v>1510</v>
      </c>
      <c r="Q21" s="6" t="s">
        <v>56</v>
      </c>
      <c r="R21" s="6" t="s">
        <v>35</v>
      </c>
      <c r="S21" s="6" t="s">
        <v>35</v>
      </c>
      <c r="T21" s="7"/>
    </row>
    <row r="22" spans="1:20" x14ac:dyDescent="0.2">
      <c r="A22" s="14" t="s">
        <v>24</v>
      </c>
      <c r="B22" s="2" t="s">
        <v>50</v>
      </c>
      <c r="C22" s="4" t="s">
        <v>153</v>
      </c>
      <c r="D22" s="15">
        <v>42514</v>
      </c>
      <c r="E22" s="15" t="s">
        <v>392</v>
      </c>
      <c r="F22" s="16">
        <v>500</v>
      </c>
      <c r="G22" s="2" t="s">
        <v>166</v>
      </c>
      <c r="H22" s="2">
        <v>5955</v>
      </c>
      <c r="I22" s="15" t="s">
        <v>156</v>
      </c>
      <c r="J22" s="2">
        <v>8400756</v>
      </c>
      <c r="K22" s="2" t="s">
        <v>30</v>
      </c>
      <c r="L22" s="15">
        <v>40340</v>
      </c>
      <c r="M22" s="18">
        <v>91492402</v>
      </c>
      <c r="N22" s="15" t="s">
        <v>54</v>
      </c>
      <c r="O22" s="6" t="s">
        <v>55</v>
      </c>
      <c r="P22" s="6">
        <v>3400</v>
      </c>
      <c r="Q22" s="6" t="s">
        <v>56</v>
      </c>
      <c r="R22" s="6" t="s">
        <v>35</v>
      </c>
      <c r="S22" s="6" t="s">
        <v>35</v>
      </c>
      <c r="T22" s="7"/>
    </row>
    <row r="23" spans="1:20" x14ac:dyDescent="0.2">
      <c r="A23" s="14" t="s">
        <v>24</v>
      </c>
      <c r="B23" s="2" t="s">
        <v>50</v>
      </c>
      <c r="C23" s="4" t="s">
        <v>153</v>
      </c>
      <c r="D23" s="15">
        <v>42514</v>
      </c>
      <c r="E23" s="15" t="s">
        <v>393</v>
      </c>
      <c r="F23" s="16">
        <v>1779.3</v>
      </c>
      <c r="G23" s="2" t="s">
        <v>170</v>
      </c>
      <c r="H23" s="2">
        <v>5956</v>
      </c>
      <c r="I23" s="15" t="s">
        <v>394</v>
      </c>
      <c r="J23" s="2">
        <v>8400757</v>
      </c>
      <c r="K23" s="2" t="s">
        <v>30</v>
      </c>
      <c r="L23" s="15">
        <v>40341</v>
      </c>
      <c r="M23" s="18">
        <v>15011155</v>
      </c>
      <c r="N23" s="15" t="s">
        <v>54</v>
      </c>
      <c r="O23" s="6" t="s">
        <v>142</v>
      </c>
      <c r="P23" s="6">
        <v>3420</v>
      </c>
      <c r="Q23" s="6" t="s">
        <v>56</v>
      </c>
      <c r="R23" s="6" t="s">
        <v>35</v>
      </c>
      <c r="S23" s="6" t="s">
        <v>35</v>
      </c>
      <c r="T23" s="7"/>
    </row>
    <row r="24" spans="1:20" x14ac:dyDescent="0.2">
      <c r="A24" s="14" t="s">
        <v>24</v>
      </c>
      <c r="B24" s="2" t="s">
        <v>50</v>
      </c>
      <c r="C24" s="4" t="s">
        <v>395</v>
      </c>
      <c r="D24" s="15">
        <v>42514</v>
      </c>
      <c r="E24" s="15" t="s">
        <v>396</v>
      </c>
      <c r="F24" s="16">
        <v>1515</v>
      </c>
      <c r="G24" s="2" t="s">
        <v>173</v>
      </c>
      <c r="H24" s="2">
        <v>5957</v>
      </c>
      <c r="I24" s="15" t="s">
        <v>140</v>
      </c>
      <c r="J24" s="2">
        <v>8400758</v>
      </c>
      <c r="K24" s="2" t="s">
        <v>30</v>
      </c>
      <c r="L24" s="15">
        <v>40342</v>
      </c>
      <c r="M24" s="18" t="s">
        <v>397</v>
      </c>
      <c r="N24" s="15" t="s">
        <v>54</v>
      </c>
      <c r="O24" s="6" t="s">
        <v>55</v>
      </c>
      <c r="P24" s="6">
        <v>3510</v>
      </c>
      <c r="Q24" s="6" t="s">
        <v>56</v>
      </c>
      <c r="R24" s="6" t="s">
        <v>35</v>
      </c>
      <c r="S24" s="6" t="s">
        <v>35</v>
      </c>
      <c r="T24" s="7"/>
    </row>
    <row r="25" spans="1:20" x14ac:dyDescent="0.2">
      <c r="A25" s="14" t="s">
        <v>24</v>
      </c>
      <c r="B25" s="2" t="s">
        <v>50</v>
      </c>
      <c r="C25" s="4" t="s">
        <v>143</v>
      </c>
      <c r="D25" s="15">
        <v>42521</v>
      </c>
      <c r="E25" s="15" t="s">
        <v>411</v>
      </c>
      <c r="F25" s="16">
        <v>15940</v>
      </c>
      <c r="G25" s="2" t="s">
        <v>205</v>
      </c>
      <c r="H25" s="2">
        <v>5965</v>
      </c>
      <c r="I25" s="15" t="s">
        <v>412</v>
      </c>
      <c r="J25" s="2">
        <v>8400766</v>
      </c>
      <c r="K25" s="2" t="s">
        <v>30</v>
      </c>
      <c r="L25" s="15">
        <v>40350</v>
      </c>
      <c r="M25" s="18" t="s">
        <v>413</v>
      </c>
      <c r="N25" s="15" t="s">
        <v>54</v>
      </c>
      <c r="O25" s="6" t="s">
        <v>55</v>
      </c>
      <c r="P25" s="6">
        <v>3901</v>
      </c>
      <c r="Q25" s="6" t="s">
        <v>56</v>
      </c>
      <c r="R25" s="6" t="s">
        <v>35</v>
      </c>
      <c r="S25" s="6" t="s">
        <v>35</v>
      </c>
      <c r="T25" s="7"/>
    </row>
    <row r="26" spans="1:20" x14ac:dyDescent="0.2">
      <c r="A26" s="14" t="s">
        <v>24</v>
      </c>
      <c r="B26" s="2" t="s">
        <v>50</v>
      </c>
      <c r="C26" s="4" t="s">
        <v>51</v>
      </c>
      <c r="D26" s="15">
        <v>42521</v>
      </c>
      <c r="E26" s="15" t="s">
        <v>414</v>
      </c>
      <c r="F26" s="16">
        <v>4311.8999999999996</v>
      </c>
      <c r="G26" s="2" t="s">
        <v>208</v>
      </c>
      <c r="H26" s="2">
        <v>5966</v>
      </c>
      <c r="I26" s="15" t="s">
        <v>415</v>
      </c>
      <c r="J26" s="2">
        <v>8400767</v>
      </c>
      <c r="K26" s="2" t="s">
        <v>30</v>
      </c>
      <c r="L26" s="15">
        <v>40351</v>
      </c>
      <c r="M26" s="18" t="s">
        <v>416</v>
      </c>
      <c r="N26" s="15" t="s">
        <v>54</v>
      </c>
      <c r="O26" s="6" t="s">
        <v>55</v>
      </c>
      <c r="P26" s="6">
        <v>920</v>
      </c>
      <c r="Q26" s="6" t="s">
        <v>56</v>
      </c>
      <c r="R26" s="6" t="s">
        <v>35</v>
      </c>
      <c r="S26" s="6" t="s">
        <v>35</v>
      </c>
      <c r="T26" s="7"/>
    </row>
    <row r="27" spans="1:20" x14ac:dyDescent="0.2">
      <c r="A27" s="14" t="s">
        <v>24</v>
      </c>
      <c r="B27" s="2" t="s">
        <v>330</v>
      </c>
      <c r="C27" s="4" t="s">
        <v>331</v>
      </c>
      <c r="D27" s="15">
        <v>42493</v>
      </c>
      <c r="E27" s="15" t="s">
        <v>332</v>
      </c>
      <c r="F27" s="16">
        <v>65250</v>
      </c>
      <c r="G27" s="2" t="s">
        <v>28</v>
      </c>
      <c r="H27" s="2">
        <v>5951</v>
      </c>
      <c r="I27" s="15" t="s">
        <v>333</v>
      </c>
      <c r="J27" s="2">
        <v>8745170</v>
      </c>
      <c r="K27" s="2" t="s">
        <v>30</v>
      </c>
      <c r="L27" s="15">
        <v>40304</v>
      </c>
      <c r="M27" s="18" t="s">
        <v>334</v>
      </c>
      <c r="N27" s="15" t="s">
        <v>54</v>
      </c>
      <c r="O27" s="6" t="s">
        <v>335</v>
      </c>
      <c r="P27" s="6">
        <v>7700</v>
      </c>
      <c r="Q27" s="6" t="s">
        <v>44</v>
      </c>
      <c r="R27" s="6" t="s">
        <v>35</v>
      </c>
      <c r="S27" s="6" t="s">
        <v>35</v>
      </c>
      <c r="T27" s="7"/>
    </row>
    <row r="28" spans="1:20" x14ac:dyDescent="0.2">
      <c r="A28" s="14" t="s">
        <v>24</v>
      </c>
      <c r="B28" s="2" t="s">
        <v>46</v>
      </c>
      <c r="C28" s="4" t="s">
        <v>39</v>
      </c>
      <c r="D28" s="15">
        <v>42509</v>
      </c>
      <c r="E28" s="15" t="s">
        <v>383</v>
      </c>
      <c r="F28" s="16">
        <v>246.24</v>
      </c>
      <c r="G28" s="2" t="s">
        <v>28</v>
      </c>
      <c r="H28" s="2">
        <v>5951</v>
      </c>
      <c r="I28" s="15" t="s">
        <v>377</v>
      </c>
      <c r="J28" s="2">
        <v>8400752</v>
      </c>
      <c r="K28" s="2" t="s">
        <v>30</v>
      </c>
      <c r="L28" s="15">
        <v>40295</v>
      </c>
      <c r="M28" s="18" t="s">
        <v>384</v>
      </c>
      <c r="N28" s="15" t="s">
        <v>42</v>
      </c>
      <c r="O28" s="6" t="s">
        <v>49</v>
      </c>
      <c r="P28" s="6">
        <v>0</v>
      </c>
      <c r="Q28" s="6" t="s">
        <v>44</v>
      </c>
      <c r="R28" s="6" t="s">
        <v>45</v>
      </c>
      <c r="S28" s="6" t="s">
        <v>45</v>
      </c>
      <c r="T28" s="7"/>
    </row>
    <row r="29" spans="1:20" x14ac:dyDescent="0.2">
      <c r="A29" s="14" t="s">
        <v>24</v>
      </c>
      <c r="B29" s="2" t="s">
        <v>164</v>
      </c>
      <c r="C29" s="4" t="s">
        <v>143</v>
      </c>
      <c r="D29" s="15">
        <v>42501</v>
      </c>
      <c r="E29" s="15" t="s">
        <v>371</v>
      </c>
      <c r="F29" s="16">
        <v>585</v>
      </c>
      <c r="G29" s="2" t="s">
        <v>28</v>
      </c>
      <c r="H29" s="2">
        <v>5951</v>
      </c>
      <c r="I29" s="15" t="s">
        <v>372</v>
      </c>
      <c r="J29" s="2">
        <v>8734981</v>
      </c>
      <c r="K29" s="2" t="s">
        <v>30</v>
      </c>
      <c r="L29" s="15">
        <v>40315</v>
      </c>
      <c r="M29" s="18">
        <v>1255</v>
      </c>
      <c r="N29" s="15" t="s">
        <v>54</v>
      </c>
      <c r="O29" s="6" t="s">
        <v>373</v>
      </c>
      <c r="P29" s="6">
        <v>3910</v>
      </c>
      <c r="Q29" s="6" t="s">
        <v>163</v>
      </c>
      <c r="R29" s="6" t="s">
        <v>35</v>
      </c>
      <c r="S29" s="6" t="s">
        <v>35</v>
      </c>
      <c r="T29" s="7"/>
    </row>
    <row r="30" spans="1:20" x14ac:dyDescent="0.2">
      <c r="A30" s="14" t="s">
        <v>24</v>
      </c>
      <c r="B30" s="2" t="s">
        <v>79</v>
      </c>
      <c r="C30" s="4" t="s">
        <v>80</v>
      </c>
      <c r="D30" s="15">
        <v>42493</v>
      </c>
      <c r="E30" s="15" t="s">
        <v>311</v>
      </c>
      <c r="F30" s="16">
        <v>6159</v>
      </c>
      <c r="G30" s="2" t="s">
        <v>28</v>
      </c>
      <c r="H30" s="2">
        <v>5951</v>
      </c>
      <c r="I30" s="15" t="s">
        <v>272</v>
      </c>
      <c r="J30" s="2">
        <v>8743611</v>
      </c>
      <c r="K30" s="2" t="s">
        <v>30</v>
      </c>
      <c r="L30" s="15">
        <v>40282</v>
      </c>
      <c r="M30" s="18" t="s">
        <v>312</v>
      </c>
      <c r="N30" s="15" t="s">
        <v>54</v>
      </c>
      <c r="O30" s="6" t="s">
        <v>313</v>
      </c>
      <c r="P30" s="6">
        <v>1510</v>
      </c>
      <c r="Q30" s="6" t="s">
        <v>70</v>
      </c>
      <c r="R30" s="6" t="s">
        <v>35</v>
      </c>
      <c r="S30" s="6" t="s">
        <v>35</v>
      </c>
      <c r="T30" s="7"/>
    </row>
    <row r="31" spans="1:20" x14ac:dyDescent="0.2">
      <c r="A31" s="14" t="s">
        <v>24</v>
      </c>
      <c r="B31" s="2" t="s">
        <v>79</v>
      </c>
      <c r="C31" s="4" t="s">
        <v>80</v>
      </c>
      <c r="D31" s="15">
        <v>42493</v>
      </c>
      <c r="E31" s="15" t="s">
        <v>314</v>
      </c>
      <c r="F31" s="16">
        <v>6163</v>
      </c>
      <c r="G31" s="2" t="s">
        <v>28</v>
      </c>
      <c r="H31" s="2">
        <v>5951</v>
      </c>
      <c r="I31" s="15" t="s">
        <v>272</v>
      </c>
      <c r="J31" s="2">
        <v>8400752</v>
      </c>
      <c r="K31" s="2" t="s">
        <v>30</v>
      </c>
      <c r="L31" s="15">
        <v>40345</v>
      </c>
      <c r="M31" s="18" t="s">
        <v>315</v>
      </c>
      <c r="N31" s="15" t="s">
        <v>54</v>
      </c>
      <c r="O31" s="6" t="s">
        <v>313</v>
      </c>
      <c r="P31" s="6">
        <v>1510</v>
      </c>
      <c r="Q31" s="6" t="s">
        <v>70</v>
      </c>
      <c r="R31" s="6" t="s">
        <v>35</v>
      </c>
      <c r="S31" s="6" t="s">
        <v>35</v>
      </c>
      <c r="T31" s="7"/>
    </row>
    <row r="32" spans="1:20" x14ac:dyDescent="0.2">
      <c r="A32" s="14" t="s">
        <v>24</v>
      </c>
      <c r="B32" s="2" t="s">
        <v>65</v>
      </c>
      <c r="C32" s="4" t="s">
        <v>120</v>
      </c>
      <c r="D32" s="15">
        <v>42493</v>
      </c>
      <c r="E32" s="15" t="s">
        <v>316</v>
      </c>
      <c r="F32" s="16">
        <v>520</v>
      </c>
      <c r="G32" s="2" t="s">
        <v>28</v>
      </c>
      <c r="H32" s="2">
        <v>5951</v>
      </c>
      <c r="I32" s="15" t="s">
        <v>317</v>
      </c>
      <c r="J32" s="2">
        <v>8400752</v>
      </c>
      <c r="K32" s="2" t="s">
        <v>30</v>
      </c>
      <c r="L32" s="15">
        <v>40345</v>
      </c>
      <c r="M32" s="18" t="s">
        <v>318</v>
      </c>
      <c r="N32" s="15" t="s">
        <v>54</v>
      </c>
      <c r="O32" s="6" t="s">
        <v>77</v>
      </c>
      <c r="P32" s="6">
        <v>1601</v>
      </c>
      <c r="Q32" s="6" t="s">
        <v>70</v>
      </c>
      <c r="R32" s="6" t="s">
        <v>35</v>
      </c>
      <c r="S32" s="6" t="s">
        <v>35</v>
      </c>
      <c r="T32" s="7"/>
    </row>
    <row r="33" spans="1:20" x14ac:dyDescent="0.2">
      <c r="A33" s="14" t="s">
        <v>24</v>
      </c>
      <c r="B33" s="2" t="s">
        <v>65</v>
      </c>
      <c r="C33" s="4" t="s">
        <v>120</v>
      </c>
      <c r="D33" s="15">
        <v>42493</v>
      </c>
      <c r="E33" s="15" t="s">
        <v>319</v>
      </c>
      <c r="F33" s="16">
        <v>3812.5</v>
      </c>
      <c r="G33" s="2" t="s">
        <v>28</v>
      </c>
      <c r="H33" s="2">
        <v>5951</v>
      </c>
      <c r="I33" s="15" t="s">
        <v>317</v>
      </c>
      <c r="J33" s="2">
        <v>8720482</v>
      </c>
      <c r="K33" s="2" t="s">
        <v>30</v>
      </c>
      <c r="L33" s="15">
        <v>40358</v>
      </c>
      <c r="M33" s="18" t="s">
        <v>320</v>
      </c>
      <c r="N33" s="15" t="s">
        <v>54</v>
      </c>
      <c r="O33" s="6" t="s">
        <v>123</v>
      </c>
      <c r="P33" s="6">
        <v>1601</v>
      </c>
      <c r="Q33" s="6" t="s">
        <v>70</v>
      </c>
      <c r="R33" s="6" t="s">
        <v>35</v>
      </c>
      <c r="S33" s="6" t="s">
        <v>35</v>
      </c>
      <c r="T33" s="7"/>
    </row>
    <row r="34" spans="1:20" x14ac:dyDescent="0.2">
      <c r="A34" s="14" t="s">
        <v>24</v>
      </c>
      <c r="B34" s="2" t="s">
        <v>79</v>
      </c>
      <c r="C34" s="4" t="s">
        <v>80</v>
      </c>
      <c r="D34" s="15">
        <v>42493</v>
      </c>
      <c r="E34" s="15" t="s">
        <v>321</v>
      </c>
      <c r="F34" s="16">
        <v>1193</v>
      </c>
      <c r="G34" s="2" t="s">
        <v>28</v>
      </c>
      <c r="H34" s="2">
        <v>5951</v>
      </c>
      <c r="I34" s="15" t="s">
        <v>87</v>
      </c>
      <c r="J34" s="2">
        <v>8720482</v>
      </c>
      <c r="K34" s="2" t="s">
        <v>30</v>
      </c>
      <c r="L34" s="15">
        <v>40358</v>
      </c>
      <c r="M34" s="18" t="s">
        <v>322</v>
      </c>
      <c r="N34" s="15" t="s">
        <v>54</v>
      </c>
      <c r="O34" s="6" t="s">
        <v>89</v>
      </c>
      <c r="P34" s="6">
        <v>1510</v>
      </c>
      <c r="Q34" s="6" t="s">
        <v>70</v>
      </c>
      <c r="R34" s="6" t="s">
        <v>35</v>
      </c>
      <c r="S34" s="6" t="s">
        <v>35</v>
      </c>
      <c r="T34" s="7"/>
    </row>
    <row r="35" spans="1:20" x14ac:dyDescent="0.2">
      <c r="A35" s="14" t="s">
        <v>24</v>
      </c>
      <c r="B35" s="2" t="s">
        <v>79</v>
      </c>
      <c r="C35" s="4" t="s">
        <v>80</v>
      </c>
      <c r="D35" s="15">
        <v>42493</v>
      </c>
      <c r="E35" s="15" t="s">
        <v>325</v>
      </c>
      <c r="F35" s="16">
        <v>3305</v>
      </c>
      <c r="G35" s="2" t="s">
        <v>28</v>
      </c>
      <c r="H35" s="2">
        <v>5951</v>
      </c>
      <c r="I35" s="15" t="s">
        <v>87</v>
      </c>
      <c r="J35" s="2">
        <v>8743386</v>
      </c>
      <c r="K35" s="2" t="s">
        <v>30</v>
      </c>
      <c r="L35" s="15">
        <v>40315</v>
      </c>
      <c r="M35" s="18" t="s">
        <v>326</v>
      </c>
      <c r="N35" s="15" t="s">
        <v>54</v>
      </c>
      <c r="O35" s="6" t="s">
        <v>309</v>
      </c>
      <c r="P35" s="6">
        <v>1510</v>
      </c>
      <c r="Q35" s="6" t="s">
        <v>70</v>
      </c>
      <c r="R35" s="6" t="s">
        <v>35</v>
      </c>
      <c r="S35" s="6" t="s">
        <v>35</v>
      </c>
      <c r="T35" s="7"/>
    </row>
    <row r="36" spans="1:20" x14ac:dyDescent="0.2">
      <c r="A36" s="14" t="s">
        <v>24</v>
      </c>
      <c r="B36" s="2" t="s">
        <v>79</v>
      </c>
      <c r="C36" s="4" t="s">
        <v>80</v>
      </c>
      <c r="D36" s="15">
        <v>42493</v>
      </c>
      <c r="E36" s="15" t="s">
        <v>327</v>
      </c>
      <c r="F36" s="16">
        <v>25099</v>
      </c>
      <c r="G36" s="2" t="s">
        <v>28</v>
      </c>
      <c r="H36" s="2">
        <v>5951</v>
      </c>
      <c r="I36" s="15" t="s">
        <v>87</v>
      </c>
      <c r="J36" s="2">
        <v>8743386</v>
      </c>
      <c r="K36" s="2" t="s">
        <v>30</v>
      </c>
      <c r="L36" s="15">
        <v>40305</v>
      </c>
      <c r="M36" s="18" t="s">
        <v>328</v>
      </c>
      <c r="N36" s="15" t="s">
        <v>54</v>
      </c>
      <c r="O36" s="6" t="s">
        <v>92</v>
      </c>
      <c r="P36" s="6">
        <v>1510</v>
      </c>
      <c r="Q36" s="6" t="s">
        <v>70</v>
      </c>
      <c r="R36" s="6" t="s">
        <v>93</v>
      </c>
      <c r="S36" s="6" t="s">
        <v>35</v>
      </c>
      <c r="T36" s="7"/>
    </row>
    <row r="37" spans="1:20" x14ac:dyDescent="0.2">
      <c r="A37" s="14" t="s">
        <v>24</v>
      </c>
      <c r="B37" s="2" t="s">
        <v>79</v>
      </c>
      <c r="C37" s="4" t="s">
        <v>80</v>
      </c>
      <c r="D37" s="15">
        <v>42493</v>
      </c>
      <c r="E37" s="15" t="s">
        <v>340</v>
      </c>
      <c r="F37" s="16">
        <v>1106</v>
      </c>
      <c r="G37" s="2" t="s">
        <v>28</v>
      </c>
      <c r="H37" s="2">
        <v>5951</v>
      </c>
      <c r="I37" s="15" t="s">
        <v>41</v>
      </c>
      <c r="J37" s="2">
        <v>8738958</v>
      </c>
      <c r="K37" s="2" t="s">
        <v>30</v>
      </c>
      <c r="L37" s="15">
        <v>40345</v>
      </c>
      <c r="M37" s="18" t="s">
        <v>341</v>
      </c>
      <c r="N37" s="15" t="s">
        <v>54</v>
      </c>
      <c r="O37" s="6" t="s">
        <v>82</v>
      </c>
      <c r="P37" s="6">
        <v>1510</v>
      </c>
      <c r="Q37" s="6" t="s">
        <v>70</v>
      </c>
      <c r="R37" s="6" t="s">
        <v>35</v>
      </c>
      <c r="S37" s="6" t="s">
        <v>35</v>
      </c>
      <c r="T37" s="7"/>
    </row>
    <row r="38" spans="1:20" x14ac:dyDescent="0.2">
      <c r="A38" s="14" t="s">
        <v>24</v>
      </c>
      <c r="B38" s="2" t="s">
        <v>79</v>
      </c>
      <c r="C38" s="4" t="s">
        <v>80</v>
      </c>
      <c r="D38" s="15">
        <v>42493</v>
      </c>
      <c r="E38" s="15" t="s">
        <v>342</v>
      </c>
      <c r="F38" s="16">
        <v>1193</v>
      </c>
      <c r="G38" s="2" t="s">
        <v>28</v>
      </c>
      <c r="H38" s="2">
        <v>5951</v>
      </c>
      <c r="I38" s="15" t="s">
        <v>41</v>
      </c>
      <c r="J38" s="2">
        <v>8743385</v>
      </c>
      <c r="K38" s="2" t="s">
        <v>30</v>
      </c>
      <c r="L38" s="15">
        <v>40282</v>
      </c>
      <c r="M38" s="18" t="s">
        <v>343</v>
      </c>
      <c r="N38" s="15" t="s">
        <v>54</v>
      </c>
      <c r="O38" s="6" t="s">
        <v>115</v>
      </c>
      <c r="P38" s="6">
        <v>1510</v>
      </c>
      <c r="Q38" s="6" t="s">
        <v>70</v>
      </c>
      <c r="R38" s="6" t="s">
        <v>35</v>
      </c>
      <c r="S38" s="6" t="s">
        <v>35</v>
      </c>
      <c r="T38" s="7"/>
    </row>
    <row r="39" spans="1:20" x14ac:dyDescent="0.2">
      <c r="A39" s="14" t="s">
        <v>24</v>
      </c>
      <c r="B39" s="2" t="s">
        <v>79</v>
      </c>
      <c r="C39" s="4" t="s">
        <v>80</v>
      </c>
      <c r="D39" s="15">
        <v>42493</v>
      </c>
      <c r="E39" s="15" t="s">
        <v>344</v>
      </c>
      <c r="F39" s="16">
        <v>15283</v>
      </c>
      <c r="G39" s="2" t="s">
        <v>28</v>
      </c>
      <c r="H39" s="2">
        <v>5951</v>
      </c>
      <c r="I39" s="15" t="s">
        <v>41</v>
      </c>
      <c r="J39" s="2">
        <v>8729348</v>
      </c>
      <c r="K39" s="2" t="s">
        <v>30</v>
      </c>
      <c r="L39" s="15">
        <v>40359</v>
      </c>
      <c r="M39" s="18" t="s">
        <v>345</v>
      </c>
      <c r="N39" s="15" t="s">
        <v>54</v>
      </c>
      <c r="O39" s="6" t="s">
        <v>85</v>
      </c>
      <c r="P39" s="6">
        <v>1510</v>
      </c>
      <c r="Q39" s="6" t="s">
        <v>70</v>
      </c>
      <c r="R39" s="6" t="s">
        <v>35</v>
      </c>
      <c r="S39" s="6" t="s">
        <v>35</v>
      </c>
      <c r="T39" s="7"/>
    </row>
    <row r="40" spans="1:20" x14ac:dyDescent="0.2">
      <c r="A40" s="14" t="s">
        <v>24</v>
      </c>
      <c r="B40" s="2" t="s">
        <v>79</v>
      </c>
      <c r="C40" s="4" t="s">
        <v>80</v>
      </c>
      <c r="D40" s="15">
        <v>42494</v>
      </c>
      <c r="E40" s="15" t="s">
        <v>346</v>
      </c>
      <c r="F40" s="16">
        <v>3131</v>
      </c>
      <c r="G40" s="2" t="s">
        <v>28</v>
      </c>
      <c r="H40" s="2">
        <v>5951</v>
      </c>
      <c r="I40" s="15" t="s">
        <v>272</v>
      </c>
      <c r="J40" s="2">
        <v>4000297</v>
      </c>
      <c r="K40" s="2" t="s">
        <v>30</v>
      </c>
      <c r="L40" s="15">
        <v>40330</v>
      </c>
      <c r="M40" s="18" t="s">
        <v>347</v>
      </c>
      <c r="N40" s="15" t="s">
        <v>54</v>
      </c>
      <c r="O40" s="6" t="s">
        <v>348</v>
      </c>
      <c r="P40" s="6">
        <v>1510</v>
      </c>
      <c r="Q40" s="6" t="s">
        <v>70</v>
      </c>
      <c r="R40" s="6" t="s">
        <v>35</v>
      </c>
      <c r="S40" s="6" t="s">
        <v>35</v>
      </c>
      <c r="T40" s="7"/>
    </row>
    <row r="41" spans="1:20" x14ac:dyDescent="0.2">
      <c r="A41" s="14" t="s">
        <v>24</v>
      </c>
      <c r="B41" s="2" t="s">
        <v>79</v>
      </c>
      <c r="C41" s="4" t="s">
        <v>80</v>
      </c>
      <c r="D41" s="15">
        <v>42494</v>
      </c>
      <c r="E41" s="15" t="s">
        <v>349</v>
      </c>
      <c r="F41" s="16">
        <v>3133</v>
      </c>
      <c r="G41" s="2" t="s">
        <v>28</v>
      </c>
      <c r="H41" s="2">
        <v>5951</v>
      </c>
      <c r="I41" s="15" t="s">
        <v>272</v>
      </c>
      <c r="J41" s="2">
        <v>4000297</v>
      </c>
      <c r="K41" s="2" t="s">
        <v>30</v>
      </c>
      <c r="L41" s="15">
        <v>40353</v>
      </c>
      <c r="M41" s="18" t="s">
        <v>350</v>
      </c>
      <c r="N41" s="15" t="s">
        <v>54</v>
      </c>
      <c r="O41" s="6" t="s">
        <v>348</v>
      </c>
      <c r="P41" s="6">
        <v>1510</v>
      </c>
      <c r="Q41" s="6" t="s">
        <v>70</v>
      </c>
      <c r="R41" s="6" t="s">
        <v>35</v>
      </c>
      <c r="S41" s="6" t="s">
        <v>35</v>
      </c>
      <c r="T41" s="7"/>
    </row>
    <row r="42" spans="1:20" x14ac:dyDescent="0.2">
      <c r="A42" s="14" t="s">
        <v>24</v>
      </c>
      <c r="B42" s="2" t="s">
        <v>79</v>
      </c>
      <c r="C42" s="4" t="s">
        <v>80</v>
      </c>
      <c r="D42" s="15">
        <v>42494</v>
      </c>
      <c r="E42" s="15" t="s">
        <v>351</v>
      </c>
      <c r="F42" s="16">
        <v>3628</v>
      </c>
      <c r="G42" s="2" t="s">
        <v>28</v>
      </c>
      <c r="H42" s="2">
        <v>5951</v>
      </c>
      <c r="I42" s="15" t="s">
        <v>272</v>
      </c>
      <c r="J42" s="2">
        <v>4000297</v>
      </c>
      <c r="K42" s="2" t="s">
        <v>30</v>
      </c>
      <c r="L42" s="15">
        <v>40311</v>
      </c>
      <c r="M42" s="18" t="s">
        <v>352</v>
      </c>
      <c r="N42" s="15" t="s">
        <v>54</v>
      </c>
      <c r="O42" s="6" t="s">
        <v>353</v>
      </c>
      <c r="P42" s="6">
        <v>1510</v>
      </c>
      <c r="Q42" s="6" t="s">
        <v>70</v>
      </c>
      <c r="R42" s="6" t="s">
        <v>35</v>
      </c>
      <c r="S42" s="6" t="s">
        <v>35</v>
      </c>
      <c r="T42" s="7"/>
    </row>
    <row r="43" spans="1:20" x14ac:dyDescent="0.2">
      <c r="A43" s="14" t="s">
        <v>24</v>
      </c>
      <c r="B43" s="2" t="s">
        <v>79</v>
      </c>
      <c r="C43" s="4" t="s">
        <v>80</v>
      </c>
      <c r="D43" s="15">
        <v>42494</v>
      </c>
      <c r="E43" s="15" t="s">
        <v>354</v>
      </c>
      <c r="F43" s="16">
        <v>3630</v>
      </c>
      <c r="G43" s="2" t="s">
        <v>28</v>
      </c>
      <c r="H43" s="2">
        <v>5951</v>
      </c>
      <c r="I43" s="15" t="s">
        <v>272</v>
      </c>
      <c r="J43" s="2">
        <v>8726346</v>
      </c>
      <c r="K43" s="2" t="s">
        <v>30</v>
      </c>
      <c r="L43" s="15">
        <v>40345</v>
      </c>
      <c r="M43" s="18" t="s">
        <v>355</v>
      </c>
      <c r="N43" s="15" t="s">
        <v>54</v>
      </c>
      <c r="O43" s="6" t="s">
        <v>353</v>
      </c>
      <c r="P43" s="6">
        <v>1510</v>
      </c>
      <c r="Q43" s="6" t="s">
        <v>70</v>
      </c>
      <c r="R43" s="6" t="s">
        <v>35</v>
      </c>
      <c r="S43" s="6" t="s">
        <v>35</v>
      </c>
      <c r="T43" s="7"/>
    </row>
    <row r="44" spans="1:20" x14ac:dyDescent="0.2">
      <c r="A44" s="14" t="s">
        <v>24</v>
      </c>
      <c r="B44" s="2" t="s">
        <v>79</v>
      </c>
      <c r="C44" s="4" t="s">
        <v>80</v>
      </c>
      <c r="D44" s="15">
        <v>42500</v>
      </c>
      <c r="E44" s="15" t="s">
        <v>366</v>
      </c>
      <c r="F44" s="16">
        <v>4125</v>
      </c>
      <c r="G44" s="2" t="s">
        <v>28</v>
      </c>
      <c r="H44" s="2">
        <v>5951</v>
      </c>
      <c r="I44" s="15" t="s">
        <v>95</v>
      </c>
      <c r="J44" s="2">
        <v>8714190</v>
      </c>
      <c r="K44" s="2" t="s">
        <v>30</v>
      </c>
      <c r="L44" s="15">
        <v>40282</v>
      </c>
      <c r="M44" s="18" t="s">
        <v>367</v>
      </c>
      <c r="N44" s="15" t="s">
        <v>54</v>
      </c>
      <c r="O44" s="6" t="s">
        <v>107</v>
      </c>
      <c r="P44" s="6">
        <v>1510</v>
      </c>
      <c r="Q44" s="6" t="s">
        <v>70</v>
      </c>
      <c r="R44" s="6" t="s">
        <v>35</v>
      </c>
      <c r="S44" s="6" t="s">
        <v>35</v>
      </c>
      <c r="T44" s="7"/>
    </row>
    <row r="45" spans="1:20" x14ac:dyDescent="0.2">
      <c r="A45" s="14" t="s">
        <v>24</v>
      </c>
      <c r="B45" s="2" t="s">
        <v>65</v>
      </c>
      <c r="C45" s="4" t="s">
        <v>66</v>
      </c>
      <c r="D45" s="15">
        <v>42503</v>
      </c>
      <c r="E45" s="15" t="s">
        <v>374</v>
      </c>
      <c r="F45" s="16">
        <v>1164.25</v>
      </c>
      <c r="G45" s="2" t="s">
        <v>28</v>
      </c>
      <c r="H45" s="2">
        <v>5951</v>
      </c>
      <c r="I45" s="15" t="s">
        <v>76</v>
      </c>
      <c r="J45" s="2">
        <v>2000002</v>
      </c>
      <c r="K45" s="2" t="s">
        <v>30</v>
      </c>
      <c r="L45" s="15">
        <v>40295</v>
      </c>
      <c r="M45" s="18">
        <v>104171585</v>
      </c>
      <c r="N45" s="15" t="s">
        <v>54</v>
      </c>
      <c r="O45" s="6" t="s">
        <v>77</v>
      </c>
      <c r="P45" s="6">
        <v>1420</v>
      </c>
      <c r="Q45" s="6" t="s">
        <v>70</v>
      </c>
      <c r="R45" s="6" t="s">
        <v>35</v>
      </c>
      <c r="S45" s="6" t="s">
        <v>35</v>
      </c>
      <c r="T45" s="7"/>
    </row>
    <row r="46" spans="1:20" x14ac:dyDescent="0.2">
      <c r="A46" s="14" t="s">
        <v>24</v>
      </c>
      <c r="B46" s="2" t="s">
        <v>375</v>
      </c>
      <c r="C46" s="4" t="s">
        <v>26</v>
      </c>
      <c r="D46" s="15">
        <v>42507</v>
      </c>
      <c r="E46" s="15" t="s">
        <v>376</v>
      </c>
      <c r="F46" s="16">
        <v>1122.9000000000001</v>
      </c>
      <c r="G46" s="2" t="s">
        <v>28</v>
      </c>
      <c r="H46" s="2">
        <v>5951</v>
      </c>
      <c r="I46" s="15" t="s">
        <v>377</v>
      </c>
      <c r="J46" s="2">
        <v>2000002</v>
      </c>
      <c r="K46" s="2" t="s">
        <v>30</v>
      </c>
      <c r="L46" s="15">
        <v>40326</v>
      </c>
      <c r="M46" s="18">
        <v>7010</v>
      </c>
      <c r="N46" s="15" t="s">
        <v>32</v>
      </c>
      <c r="O46" s="6" t="s">
        <v>378</v>
      </c>
      <c r="P46" s="6">
        <v>2900</v>
      </c>
      <c r="Q46" s="6" t="s">
        <v>70</v>
      </c>
      <c r="R46" s="6" t="s">
        <v>35</v>
      </c>
      <c r="S46" s="6" t="s">
        <v>35</v>
      </c>
      <c r="T46" s="7"/>
    </row>
    <row r="47" spans="1:20" x14ac:dyDescent="0.2">
      <c r="A47" s="14" t="s">
        <v>24</v>
      </c>
      <c r="B47" s="2" t="s">
        <v>375</v>
      </c>
      <c r="C47" s="4" t="s">
        <v>26</v>
      </c>
      <c r="D47" s="15">
        <v>42509</v>
      </c>
      <c r="E47" s="15" t="s">
        <v>385</v>
      </c>
      <c r="F47" s="16">
        <v>1231.2</v>
      </c>
      <c r="G47" s="2" t="s">
        <v>28</v>
      </c>
      <c r="H47" s="2">
        <v>5951</v>
      </c>
      <c r="I47" s="15" t="s">
        <v>377</v>
      </c>
      <c r="J47" s="2">
        <v>8400752</v>
      </c>
      <c r="K47" s="2" t="s">
        <v>30</v>
      </c>
      <c r="L47" s="15">
        <v>40336</v>
      </c>
      <c r="M47" s="18" t="s">
        <v>384</v>
      </c>
      <c r="N47" s="15" t="s">
        <v>32</v>
      </c>
      <c r="O47" s="6" t="s">
        <v>378</v>
      </c>
      <c r="P47" s="6">
        <v>2900</v>
      </c>
      <c r="Q47" s="6" t="s">
        <v>70</v>
      </c>
      <c r="R47" s="6" t="s">
        <v>35</v>
      </c>
      <c r="S47" s="6" t="s">
        <v>35</v>
      </c>
      <c r="T47" s="7"/>
    </row>
    <row r="48" spans="1:20" x14ac:dyDescent="0.2">
      <c r="A48" s="14" t="s">
        <v>24</v>
      </c>
      <c r="B48" s="2" t="s">
        <v>65</v>
      </c>
      <c r="C48" s="4" t="s">
        <v>120</v>
      </c>
      <c r="D48" s="15">
        <v>42513</v>
      </c>
      <c r="E48" s="15" t="s">
        <v>388</v>
      </c>
      <c r="F48" s="16">
        <v>2998</v>
      </c>
      <c r="G48" s="2" t="s">
        <v>155</v>
      </c>
      <c r="H48" s="2">
        <v>5953</v>
      </c>
      <c r="I48" s="15" t="s">
        <v>389</v>
      </c>
      <c r="J48" s="2">
        <v>8400754</v>
      </c>
      <c r="K48" s="2" t="s">
        <v>30</v>
      </c>
      <c r="L48" s="15">
        <v>40338</v>
      </c>
      <c r="M48" s="18">
        <v>9547</v>
      </c>
      <c r="N48" s="15" t="s">
        <v>54</v>
      </c>
      <c r="O48" s="6" t="s">
        <v>390</v>
      </c>
      <c r="P48" s="6">
        <v>1601</v>
      </c>
      <c r="Q48" s="6" t="s">
        <v>70</v>
      </c>
      <c r="R48" s="6" t="s">
        <v>35</v>
      </c>
      <c r="S48" s="6" t="s">
        <v>35</v>
      </c>
      <c r="T48" s="7"/>
    </row>
    <row r="49" spans="1:20" x14ac:dyDescent="0.2">
      <c r="A49" s="14" t="s">
        <v>24</v>
      </c>
      <c r="B49" s="2" t="s">
        <v>65</v>
      </c>
      <c r="C49" s="4" t="s">
        <v>183</v>
      </c>
      <c r="D49" s="15">
        <v>42514</v>
      </c>
      <c r="E49" s="15" t="s">
        <v>391</v>
      </c>
      <c r="F49" s="16">
        <v>720</v>
      </c>
      <c r="G49" s="2" t="s">
        <v>159</v>
      </c>
      <c r="H49" s="2">
        <v>5954</v>
      </c>
      <c r="I49" s="15" t="s">
        <v>186</v>
      </c>
      <c r="J49" s="2">
        <v>8400755</v>
      </c>
      <c r="K49" s="2" t="s">
        <v>30</v>
      </c>
      <c r="L49" s="15">
        <v>40339</v>
      </c>
      <c r="M49" s="18">
        <v>2190</v>
      </c>
      <c r="N49" s="15" t="s">
        <v>54</v>
      </c>
      <c r="O49" s="6" t="s">
        <v>188</v>
      </c>
      <c r="P49" s="6">
        <v>3427</v>
      </c>
      <c r="Q49" s="6" t="s">
        <v>70</v>
      </c>
      <c r="R49" s="6" t="s">
        <v>35</v>
      </c>
      <c r="S49" s="6" t="s">
        <v>35</v>
      </c>
      <c r="T49" s="7"/>
    </row>
    <row r="50" spans="1:20" x14ac:dyDescent="0.2">
      <c r="A50" s="14" t="s">
        <v>24</v>
      </c>
      <c r="B50" s="2" t="s">
        <v>79</v>
      </c>
      <c r="C50" s="4" t="s">
        <v>80</v>
      </c>
      <c r="D50" s="15">
        <v>42516</v>
      </c>
      <c r="E50" s="15" t="s">
        <v>398</v>
      </c>
      <c r="F50" s="16">
        <v>3131</v>
      </c>
      <c r="G50" s="2" t="s">
        <v>178</v>
      </c>
      <c r="H50" s="2">
        <v>5958</v>
      </c>
      <c r="I50" s="15" t="s">
        <v>272</v>
      </c>
      <c r="J50" s="2">
        <v>8400759</v>
      </c>
      <c r="K50" s="2" t="s">
        <v>30</v>
      </c>
      <c r="L50" s="15">
        <v>40343</v>
      </c>
      <c r="M50" s="18" t="s">
        <v>399</v>
      </c>
      <c r="N50" s="15" t="s">
        <v>54</v>
      </c>
      <c r="O50" s="6" t="s">
        <v>348</v>
      </c>
      <c r="P50" s="6">
        <v>1510</v>
      </c>
      <c r="Q50" s="6" t="s">
        <v>70</v>
      </c>
      <c r="R50" s="6" t="s">
        <v>35</v>
      </c>
      <c r="S50" s="6" t="s">
        <v>35</v>
      </c>
      <c r="T50" s="7"/>
    </row>
    <row r="51" spans="1:20" x14ac:dyDescent="0.2">
      <c r="A51" s="14" t="s">
        <v>24</v>
      </c>
      <c r="B51" s="2" t="s">
        <v>79</v>
      </c>
      <c r="C51" s="4" t="s">
        <v>80</v>
      </c>
      <c r="D51" s="15">
        <v>42516</v>
      </c>
      <c r="E51" s="15" t="s">
        <v>400</v>
      </c>
      <c r="F51" s="16">
        <v>3628</v>
      </c>
      <c r="G51" s="2" t="s">
        <v>181</v>
      </c>
      <c r="H51" s="2">
        <v>5959</v>
      </c>
      <c r="I51" s="15" t="s">
        <v>272</v>
      </c>
      <c r="J51" s="2">
        <v>8400760</v>
      </c>
      <c r="K51" s="2" t="s">
        <v>30</v>
      </c>
      <c r="L51" s="15">
        <v>40344</v>
      </c>
      <c r="M51" s="18" t="s">
        <v>401</v>
      </c>
      <c r="N51" s="15" t="s">
        <v>54</v>
      </c>
      <c r="O51" s="6" t="s">
        <v>353</v>
      </c>
      <c r="P51" s="6">
        <v>1510</v>
      </c>
      <c r="Q51" s="6" t="s">
        <v>70</v>
      </c>
      <c r="R51" s="6" t="s">
        <v>35</v>
      </c>
      <c r="S51" s="6" t="s">
        <v>35</v>
      </c>
      <c r="T51" s="7"/>
    </row>
    <row r="52" spans="1:20" x14ac:dyDescent="0.2">
      <c r="A52" s="14" t="s">
        <v>24</v>
      </c>
      <c r="B52" s="2" t="s">
        <v>79</v>
      </c>
      <c r="C52" s="4" t="s">
        <v>80</v>
      </c>
      <c r="D52" s="15">
        <v>42516</v>
      </c>
      <c r="E52" s="15" t="s">
        <v>402</v>
      </c>
      <c r="F52" s="16">
        <v>6163</v>
      </c>
      <c r="G52" s="2" t="s">
        <v>185</v>
      </c>
      <c r="H52" s="2">
        <v>5960</v>
      </c>
      <c r="I52" s="15" t="s">
        <v>272</v>
      </c>
      <c r="J52" s="2">
        <v>8400761</v>
      </c>
      <c r="K52" s="2" t="s">
        <v>30</v>
      </c>
      <c r="L52" s="15">
        <v>40345</v>
      </c>
      <c r="M52" s="18" t="s">
        <v>403</v>
      </c>
      <c r="N52" s="15" t="s">
        <v>54</v>
      </c>
      <c r="O52" s="6" t="s">
        <v>313</v>
      </c>
      <c r="P52" s="6">
        <v>1510</v>
      </c>
      <c r="Q52" s="6" t="s">
        <v>70</v>
      </c>
      <c r="R52" s="6" t="s">
        <v>35</v>
      </c>
      <c r="S52" s="6" t="s">
        <v>35</v>
      </c>
      <c r="T52" s="7"/>
    </row>
    <row r="53" spans="1:20" x14ac:dyDescent="0.2">
      <c r="A53" s="14" t="s">
        <v>24</v>
      </c>
      <c r="B53" s="2" t="s">
        <v>79</v>
      </c>
      <c r="C53" s="4" t="s">
        <v>80</v>
      </c>
      <c r="D53" s="15">
        <v>42517</v>
      </c>
      <c r="E53" s="15" t="s">
        <v>404</v>
      </c>
      <c r="F53" s="16">
        <v>1044</v>
      </c>
      <c r="G53" s="2" t="s">
        <v>191</v>
      </c>
      <c r="H53" s="2">
        <v>5961</v>
      </c>
      <c r="I53" s="15" t="s">
        <v>95</v>
      </c>
      <c r="J53" s="2">
        <v>8400762</v>
      </c>
      <c r="K53" s="2" t="s">
        <v>30</v>
      </c>
      <c r="L53" s="15">
        <v>40346</v>
      </c>
      <c r="M53" s="18" t="s">
        <v>405</v>
      </c>
      <c r="N53" s="15" t="s">
        <v>54</v>
      </c>
      <c r="O53" s="6" t="s">
        <v>97</v>
      </c>
      <c r="P53" s="6">
        <v>1510</v>
      </c>
      <c r="Q53" s="6" t="s">
        <v>70</v>
      </c>
      <c r="R53" s="6" t="s">
        <v>35</v>
      </c>
      <c r="S53" s="6" t="s">
        <v>35</v>
      </c>
      <c r="T53" s="7"/>
    </row>
    <row r="54" spans="1:20" x14ac:dyDescent="0.2">
      <c r="A54" s="14" t="s">
        <v>24</v>
      </c>
      <c r="B54" s="2" t="s">
        <v>79</v>
      </c>
      <c r="C54" s="4" t="s">
        <v>80</v>
      </c>
      <c r="D54" s="15">
        <v>42517</v>
      </c>
      <c r="E54" s="15" t="s">
        <v>406</v>
      </c>
      <c r="F54" s="16">
        <v>2609</v>
      </c>
      <c r="G54" s="2" t="s">
        <v>194</v>
      </c>
      <c r="H54" s="2">
        <v>5962</v>
      </c>
      <c r="I54" s="15" t="s">
        <v>95</v>
      </c>
      <c r="J54" s="2">
        <v>8400763</v>
      </c>
      <c r="K54" s="2" t="s">
        <v>30</v>
      </c>
      <c r="L54" s="15">
        <v>40347</v>
      </c>
      <c r="M54" s="18" t="s">
        <v>407</v>
      </c>
      <c r="N54" s="15" t="s">
        <v>54</v>
      </c>
      <c r="O54" s="6" t="s">
        <v>110</v>
      </c>
      <c r="P54" s="6">
        <v>1510</v>
      </c>
      <c r="Q54" s="6" t="s">
        <v>70</v>
      </c>
      <c r="R54" s="6" t="s">
        <v>35</v>
      </c>
      <c r="S54" s="6" t="s">
        <v>35</v>
      </c>
      <c r="T54" s="7"/>
    </row>
    <row r="55" spans="1:20" x14ac:dyDescent="0.2">
      <c r="A55" s="14" t="s">
        <v>24</v>
      </c>
      <c r="B55" s="2" t="s">
        <v>79</v>
      </c>
      <c r="C55" s="4" t="s">
        <v>80</v>
      </c>
      <c r="D55" s="15">
        <v>42517</v>
      </c>
      <c r="E55" s="15" t="s">
        <v>408</v>
      </c>
      <c r="F55" s="16">
        <v>4871</v>
      </c>
      <c r="G55" s="2" t="s">
        <v>197</v>
      </c>
      <c r="H55" s="2">
        <v>5963</v>
      </c>
      <c r="I55" s="15" t="s">
        <v>95</v>
      </c>
      <c r="J55" s="2">
        <v>8400764</v>
      </c>
      <c r="K55" s="2" t="s">
        <v>30</v>
      </c>
      <c r="L55" s="15">
        <v>40348</v>
      </c>
      <c r="M55" s="18" t="s">
        <v>409</v>
      </c>
      <c r="N55" s="15" t="s">
        <v>54</v>
      </c>
      <c r="O55" s="6" t="s">
        <v>102</v>
      </c>
      <c r="P55" s="6">
        <v>1510</v>
      </c>
      <c r="Q55" s="6" t="s">
        <v>70</v>
      </c>
      <c r="R55" s="6" t="s">
        <v>35</v>
      </c>
      <c r="S55" s="6" t="s">
        <v>35</v>
      </c>
      <c r="T55" s="7"/>
    </row>
    <row r="56" spans="1:20" x14ac:dyDescent="0.2">
      <c r="A56" s="14"/>
      <c r="B56" s="2"/>
      <c r="C56" s="4"/>
      <c r="D56" s="15"/>
      <c r="E56" s="15"/>
      <c r="F56" s="16"/>
      <c r="G56" s="2"/>
      <c r="H56" s="2"/>
      <c r="I56" s="15"/>
      <c r="J56" s="2"/>
      <c r="K56" s="2"/>
      <c r="L56" s="15"/>
      <c r="M56" s="18"/>
      <c r="N56" s="15"/>
      <c r="O56" s="6"/>
      <c r="P56" s="6"/>
      <c r="Q56" s="6"/>
      <c r="R56" s="6"/>
      <c r="S56" s="6"/>
      <c r="T56" s="7"/>
    </row>
    <row r="57" spans="1:20" x14ac:dyDescent="0.2">
      <c r="A57" s="14"/>
      <c r="B57" s="2"/>
      <c r="C57" s="4"/>
      <c r="D57" s="15"/>
      <c r="E57" s="15"/>
      <c r="F57" s="16"/>
      <c r="G57" s="2"/>
      <c r="H57" s="2"/>
      <c r="I57" s="15"/>
      <c r="J57" s="2"/>
      <c r="K57" s="2"/>
      <c r="L57" s="15"/>
      <c r="M57" s="18"/>
      <c r="N57" s="15"/>
      <c r="O57" s="6"/>
      <c r="P57" s="6"/>
      <c r="Q57" s="6"/>
      <c r="R57" s="6"/>
      <c r="S57" s="6"/>
      <c r="T57" s="7"/>
    </row>
    <row r="58" spans="1:20" x14ac:dyDescent="0.2">
      <c r="A58" s="14"/>
      <c r="B58" s="2"/>
      <c r="C58" s="4"/>
      <c r="D58" s="15"/>
      <c r="E58" s="15"/>
      <c r="F58" s="16"/>
      <c r="G58" s="2"/>
      <c r="H58" s="2"/>
      <c r="I58" s="15"/>
      <c r="J58" s="2"/>
      <c r="K58" s="2"/>
      <c r="L58" s="15"/>
      <c r="M58" s="18"/>
      <c r="N58" s="15"/>
      <c r="O58" s="6"/>
      <c r="P58" s="6"/>
      <c r="Q58" s="6"/>
      <c r="R58" s="6"/>
      <c r="S58" s="6"/>
      <c r="T58" s="7"/>
    </row>
    <row r="59" spans="1:20" x14ac:dyDescent="0.2">
      <c r="A59" s="14"/>
      <c r="B59" s="2"/>
      <c r="C59" s="4"/>
      <c r="D59" s="15"/>
      <c r="E59" s="15"/>
      <c r="F59" s="16"/>
      <c r="G59" s="2"/>
      <c r="H59" s="2"/>
      <c r="I59" s="15"/>
      <c r="J59" s="2"/>
      <c r="K59" s="2"/>
      <c r="L59" s="15"/>
      <c r="M59" s="18"/>
      <c r="N59" s="15"/>
      <c r="O59" s="6"/>
      <c r="P59" s="6"/>
      <c r="Q59" s="6"/>
      <c r="R59" s="6"/>
      <c r="S59" s="6"/>
      <c r="T59" s="7"/>
    </row>
    <row r="60" spans="1:20" x14ac:dyDescent="0.2">
      <c r="A60" s="14"/>
      <c r="B60" s="2"/>
      <c r="C60" s="4"/>
      <c r="D60" s="15"/>
      <c r="E60" s="15"/>
      <c r="F60" s="16"/>
      <c r="G60" s="2"/>
      <c r="H60" s="2"/>
      <c r="I60" s="15"/>
      <c r="J60" s="2"/>
      <c r="K60" s="2"/>
      <c r="L60" s="15"/>
      <c r="M60" s="18"/>
      <c r="N60" s="15"/>
      <c r="O60" s="6"/>
      <c r="P60" s="6"/>
      <c r="Q60" s="6"/>
      <c r="R60" s="6"/>
      <c r="S60" s="6"/>
      <c r="T60" s="7"/>
    </row>
    <row r="61" spans="1:20" x14ac:dyDescent="0.2">
      <c r="A61" s="14"/>
      <c r="B61" s="2"/>
      <c r="C61" s="4"/>
      <c r="D61" s="15"/>
      <c r="E61" s="15"/>
      <c r="F61" s="16"/>
      <c r="G61" s="2"/>
      <c r="H61" s="2"/>
      <c r="I61" s="15"/>
      <c r="J61" s="2"/>
      <c r="K61" s="2"/>
      <c r="L61" s="15"/>
      <c r="M61" s="18"/>
      <c r="N61" s="15"/>
      <c r="O61" s="6"/>
      <c r="P61" s="6"/>
      <c r="Q61" s="6"/>
      <c r="R61" s="6"/>
      <c r="S61" s="6"/>
      <c r="T61" s="7"/>
    </row>
    <row r="62" spans="1:20" x14ac:dyDescent="0.2">
      <c r="A62" s="14"/>
      <c r="B62" s="2"/>
      <c r="C62" s="4"/>
      <c r="D62" s="15"/>
      <c r="E62" s="15"/>
      <c r="F62" s="16"/>
      <c r="G62" s="2"/>
      <c r="H62" s="2"/>
      <c r="I62" s="15"/>
      <c r="J62" s="2"/>
      <c r="K62" s="2"/>
      <c r="L62" s="15"/>
      <c r="M62" s="18"/>
      <c r="N62" s="15"/>
      <c r="O62" s="6"/>
      <c r="P62" s="6"/>
      <c r="Q62" s="6"/>
      <c r="R62" s="6"/>
      <c r="S62" s="6"/>
      <c r="T62" s="7"/>
    </row>
    <row r="63" spans="1:20" x14ac:dyDescent="0.2">
      <c r="A63" s="14"/>
      <c r="B63" s="2"/>
      <c r="C63" s="4"/>
      <c r="D63" s="15"/>
      <c r="E63" s="15"/>
      <c r="F63" s="16"/>
      <c r="G63" s="2"/>
      <c r="H63" s="2"/>
      <c r="I63" s="15"/>
      <c r="J63" s="2"/>
      <c r="K63" s="2"/>
      <c r="L63" s="15"/>
      <c r="M63" s="18"/>
      <c r="N63" s="15"/>
      <c r="O63" s="6"/>
      <c r="P63" s="6"/>
      <c r="Q63" s="6"/>
      <c r="R63" s="6"/>
      <c r="S63" s="6"/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6"/>
      <c r="P64" s="6"/>
      <c r="Q64" s="6"/>
      <c r="R64" s="6"/>
      <c r="S64" s="6"/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6"/>
      <c r="P66" s="6"/>
      <c r="Q66" s="6"/>
      <c r="R66" s="6"/>
      <c r="S66" s="6"/>
      <c r="T66" s="7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6"/>
      <c r="P67" s="6"/>
      <c r="Q67" s="6"/>
      <c r="R67" s="6"/>
      <c r="S67" s="6"/>
      <c r="T67" s="7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6"/>
      <c r="P68" s="6"/>
      <c r="Q68" s="6"/>
      <c r="R68" s="6"/>
      <c r="S68" s="6"/>
      <c r="T68" s="7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6"/>
      <c r="P69" s="6"/>
      <c r="Q69" s="6"/>
      <c r="R69" s="6"/>
      <c r="S69" s="6"/>
      <c r="T69" s="7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6"/>
      <c r="P70" s="6"/>
      <c r="Q70" s="6"/>
      <c r="R70" s="6"/>
      <c r="S70" s="6"/>
      <c r="T70" s="7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6"/>
      <c r="P71" s="6"/>
      <c r="Q71" s="6"/>
      <c r="R71" s="6"/>
      <c r="S71" s="6"/>
      <c r="T71" s="7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6"/>
      <c r="P72" s="6"/>
      <c r="Q72" s="6"/>
      <c r="R72" s="6"/>
      <c r="S72" s="6"/>
      <c r="T72" s="7"/>
    </row>
    <row r="73" spans="1:20" x14ac:dyDescent="0.2">
      <c r="A73" s="14"/>
      <c r="B73" s="2"/>
      <c r="C73" s="4"/>
      <c r="D73" s="15"/>
      <c r="E73" s="15"/>
      <c r="F73" s="16"/>
      <c r="G73" s="2"/>
      <c r="H73" s="2"/>
      <c r="I73" s="15"/>
      <c r="J73" s="2"/>
      <c r="K73" s="2"/>
      <c r="L73" s="15"/>
      <c r="M73" s="18"/>
      <c r="N73" s="15"/>
      <c r="O73" s="6"/>
      <c r="P73" s="6"/>
      <c r="Q73" s="6"/>
      <c r="R73" s="6"/>
      <c r="S73" s="6"/>
      <c r="T73" s="7"/>
    </row>
    <row r="74" spans="1:20" x14ac:dyDescent="0.2">
      <c r="A74" s="14"/>
      <c r="B74" s="2"/>
      <c r="C74" s="4"/>
      <c r="D74" s="15"/>
      <c r="E74" s="15"/>
      <c r="F74" s="16"/>
      <c r="G74" s="2"/>
      <c r="H74" s="2"/>
      <c r="I74" s="15"/>
      <c r="J74" s="2"/>
      <c r="K74" s="2"/>
      <c r="L74" s="15"/>
      <c r="M74" s="18"/>
      <c r="N74" s="15"/>
      <c r="O74" s="6"/>
      <c r="P74" s="6"/>
      <c r="Q74" s="6"/>
      <c r="R74" s="6"/>
      <c r="S74" s="6"/>
      <c r="T74" s="7"/>
    </row>
    <row r="75" spans="1:20" x14ac:dyDescent="0.2">
      <c r="A75" s="14"/>
      <c r="B75" s="2"/>
      <c r="C75" s="4"/>
      <c r="D75" s="15"/>
      <c r="E75" s="15"/>
      <c r="F75" s="16"/>
      <c r="G75" s="2"/>
      <c r="H75" s="2"/>
      <c r="I75" s="15"/>
      <c r="J75" s="2"/>
      <c r="K75" s="2"/>
      <c r="L75" s="15"/>
      <c r="M75" s="18"/>
      <c r="N75" s="15"/>
      <c r="O75" s="6"/>
      <c r="P75" s="6"/>
      <c r="Q75" s="6"/>
      <c r="R75" s="6"/>
      <c r="S75" s="6"/>
      <c r="T75" s="7"/>
    </row>
    <row r="76" spans="1:20" x14ac:dyDescent="0.2">
      <c r="A76" s="14"/>
      <c r="B76" s="2"/>
      <c r="C76" s="4"/>
      <c r="D76" s="15"/>
      <c r="E76" s="15"/>
      <c r="F76" s="16"/>
      <c r="G76" s="2"/>
      <c r="H76" s="2"/>
      <c r="I76" s="15"/>
      <c r="J76" s="2"/>
      <c r="K76" s="2"/>
      <c r="L76" s="15"/>
      <c r="M76" s="18"/>
      <c r="N76" s="15"/>
      <c r="O76" s="6"/>
      <c r="P76" s="6"/>
      <c r="Q76" s="6"/>
      <c r="R76" s="6"/>
      <c r="S76" s="6"/>
      <c r="T76" s="7"/>
    </row>
    <row r="77" spans="1:20" x14ac:dyDescent="0.2">
      <c r="A77" s="14"/>
      <c r="B77" s="2"/>
      <c r="C77" s="4"/>
      <c r="D77" s="15"/>
      <c r="E77" s="15"/>
      <c r="F77" s="16"/>
      <c r="G77" s="2"/>
      <c r="H77" s="2"/>
      <c r="I77" s="15"/>
      <c r="J77" s="2"/>
      <c r="K77" s="2"/>
      <c r="L77" s="15"/>
      <c r="M77" s="18"/>
      <c r="N77" s="15"/>
      <c r="O77" s="6"/>
      <c r="P77" s="6"/>
      <c r="Q77" s="6"/>
      <c r="R77" s="6"/>
      <c r="S77" s="6"/>
      <c r="T77" s="7"/>
    </row>
    <row r="78" spans="1:20" x14ac:dyDescent="0.2">
      <c r="A78" s="14"/>
      <c r="B78" s="2"/>
      <c r="C78" s="4"/>
      <c r="D78" s="15"/>
      <c r="E78" s="15"/>
      <c r="F78" s="16"/>
      <c r="G78" s="2"/>
      <c r="H78" s="2"/>
      <c r="I78" s="15"/>
      <c r="J78" s="2"/>
      <c r="K78" s="2"/>
      <c r="L78" s="15"/>
      <c r="M78" s="18"/>
      <c r="N78" s="15"/>
      <c r="O78" s="6"/>
      <c r="P78" s="6"/>
      <c r="Q78" s="6"/>
      <c r="R78" s="6"/>
      <c r="S78" s="6"/>
      <c r="T78" s="7"/>
    </row>
    <row r="79" spans="1:20" x14ac:dyDescent="0.2">
      <c r="A79" s="14"/>
      <c r="B79" s="2"/>
      <c r="C79" s="4"/>
      <c r="D79" s="15"/>
      <c r="E79" s="15"/>
      <c r="F79" s="16"/>
      <c r="G79" s="2"/>
      <c r="H79" s="2"/>
      <c r="I79" s="15"/>
      <c r="J79" s="2"/>
      <c r="K79" s="2"/>
      <c r="L79" s="15"/>
      <c r="M79" s="18"/>
      <c r="N79" s="15"/>
      <c r="O79" s="6"/>
      <c r="P79" s="6"/>
      <c r="Q79" s="6"/>
      <c r="R79" s="6"/>
      <c r="S79" s="6"/>
      <c r="T79" s="7"/>
    </row>
    <row r="80" spans="1:20" x14ac:dyDescent="0.2">
      <c r="A80" s="14"/>
      <c r="B80" s="2"/>
      <c r="C80" s="4"/>
      <c r="D80" s="15"/>
      <c r="E80" s="15"/>
      <c r="F80" s="16"/>
      <c r="G80" s="2"/>
      <c r="H80" s="2"/>
      <c r="I80" s="15"/>
      <c r="J80" s="2"/>
      <c r="K80" s="2"/>
      <c r="L80" s="15"/>
      <c r="M80" s="18"/>
      <c r="N80" s="15"/>
      <c r="O80" s="6"/>
      <c r="P80" s="6"/>
      <c r="Q80" s="6"/>
      <c r="R80" s="6"/>
      <c r="S80" s="6"/>
      <c r="T80" s="7"/>
    </row>
    <row r="81" spans="1:20" x14ac:dyDescent="0.2">
      <c r="A81" s="14"/>
      <c r="B81" s="2"/>
      <c r="C81" s="4"/>
      <c r="D81" s="15"/>
      <c r="E81" s="15"/>
      <c r="F81" s="16"/>
      <c r="G81" s="2"/>
      <c r="H81" s="2"/>
      <c r="I81" s="15"/>
      <c r="J81" s="2"/>
      <c r="K81" s="2"/>
      <c r="L81" s="15"/>
      <c r="M81" s="18"/>
      <c r="N81" s="15"/>
      <c r="O81" s="6"/>
      <c r="P81" s="6"/>
      <c r="Q81" s="6"/>
      <c r="R81" s="6"/>
      <c r="S81" s="6"/>
      <c r="T81" s="7"/>
    </row>
    <row r="82" spans="1:20" x14ac:dyDescent="0.2">
      <c r="A82" s="14"/>
      <c r="B82" s="2"/>
      <c r="C82" s="4"/>
      <c r="D82" s="15"/>
      <c r="E82" s="15"/>
      <c r="F82" s="16"/>
      <c r="G82" s="2"/>
      <c r="H82" s="2"/>
      <c r="I82" s="15"/>
      <c r="J82" s="2"/>
      <c r="K82" s="2"/>
      <c r="L82" s="15"/>
      <c r="M82" s="18"/>
      <c r="N82" s="15"/>
      <c r="O82" s="6"/>
      <c r="P82" s="6"/>
      <c r="Q82" s="6"/>
      <c r="R82" s="6"/>
      <c r="S82" s="6"/>
      <c r="T82" s="7"/>
    </row>
    <row r="83" spans="1:20" x14ac:dyDescent="0.2">
      <c r="A83" s="14"/>
      <c r="B83" s="2"/>
      <c r="C83" s="4"/>
      <c r="D83" s="15"/>
      <c r="E83" s="15"/>
      <c r="F83" s="16"/>
      <c r="G83" s="2"/>
      <c r="H83" s="2"/>
      <c r="I83" s="15"/>
      <c r="J83" s="2"/>
      <c r="K83" s="2"/>
      <c r="L83" s="15"/>
      <c r="M83" s="18"/>
      <c r="N83" s="15"/>
      <c r="O83" s="6"/>
      <c r="P83" s="6"/>
      <c r="Q83" s="6"/>
      <c r="R83" s="6"/>
      <c r="S83" s="6"/>
      <c r="T83" s="7"/>
    </row>
    <row r="84" spans="1:20" x14ac:dyDescent="0.2">
      <c r="A84" s="14"/>
      <c r="B84" s="2"/>
      <c r="C84" s="4"/>
      <c r="D84" s="15"/>
      <c r="E84" s="15"/>
      <c r="F84" s="16"/>
      <c r="G84" s="2"/>
      <c r="H84" s="2"/>
      <c r="I84" s="15"/>
      <c r="J84" s="2"/>
      <c r="K84" s="2"/>
      <c r="L84" s="15"/>
      <c r="M84" s="18"/>
      <c r="N84" s="15"/>
      <c r="O84" s="6"/>
      <c r="P84" s="6"/>
      <c r="Q84" s="6"/>
      <c r="R84" s="6"/>
      <c r="S84" s="6"/>
      <c r="T84" s="7"/>
    </row>
    <row r="85" spans="1:20" x14ac:dyDescent="0.2">
      <c r="A85" s="14"/>
      <c r="B85" s="2"/>
      <c r="C85" s="4"/>
      <c r="D85" s="15"/>
      <c r="E85" s="15"/>
      <c r="F85" s="16"/>
      <c r="G85" s="2"/>
      <c r="H85" s="2"/>
      <c r="I85" s="15"/>
      <c r="J85" s="2"/>
      <c r="K85" s="2"/>
      <c r="L85" s="15"/>
      <c r="M85" s="18"/>
      <c r="N85" s="15"/>
      <c r="O85" s="6"/>
      <c r="P85" s="6"/>
      <c r="Q85" s="6"/>
      <c r="R85" s="6"/>
      <c r="S85" s="6"/>
      <c r="T85" s="7"/>
    </row>
    <row r="86" spans="1:20" x14ac:dyDescent="0.2">
      <c r="A86" s="14"/>
      <c r="B86" s="2"/>
      <c r="C86" s="4"/>
      <c r="D86" s="15"/>
      <c r="E86" s="15"/>
      <c r="F86" s="16"/>
      <c r="G86" s="2"/>
      <c r="H86" s="2"/>
      <c r="I86" s="15"/>
      <c r="J86" s="2"/>
      <c r="K86" s="2"/>
      <c r="L86" s="15"/>
      <c r="M86" s="18"/>
      <c r="N86" s="15"/>
      <c r="O86" s="6"/>
      <c r="P86" s="6"/>
      <c r="Q86" s="6"/>
      <c r="R86" s="6"/>
      <c r="S86" s="6"/>
      <c r="T86" s="7"/>
    </row>
    <row r="87" spans="1:20" x14ac:dyDescent="0.2">
      <c r="A87" s="14"/>
      <c r="B87" s="2"/>
      <c r="C87" s="4"/>
      <c r="D87" s="15"/>
      <c r="E87" s="15"/>
      <c r="F87" s="16"/>
      <c r="G87" s="2"/>
      <c r="H87" s="2"/>
      <c r="I87" s="15"/>
      <c r="J87" s="2"/>
      <c r="K87" s="2"/>
      <c r="L87" s="15"/>
      <c r="M87" s="18"/>
      <c r="N87" s="15"/>
      <c r="O87" s="6"/>
      <c r="P87" s="6"/>
      <c r="Q87" s="6"/>
      <c r="R87" s="6"/>
      <c r="S87" s="6"/>
      <c r="T87" s="7"/>
    </row>
    <row r="88" spans="1:20" x14ac:dyDescent="0.2">
      <c r="A88" s="14"/>
      <c r="B88" s="2"/>
      <c r="C88" s="4"/>
      <c r="D88" s="15"/>
      <c r="E88" s="15"/>
      <c r="F88" s="16"/>
      <c r="G88" s="2"/>
      <c r="H88" s="2"/>
      <c r="I88" s="15"/>
      <c r="J88" s="2"/>
      <c r="K88" s="2"/>
      <c r="L88" s="15"/>
      <c r="M88" s="18"/>
      <c r="N88" s="15"/>
      <c r="O88" s="6"/>
      <c r="P88" s="6"/>
      <c r="Q88" s="6"/>
      <c r="R88" s="6"/>
      <c r="S88" s="6"/>
      <c r="T88" s="7"/>
    </row>
  </sheetData>
  <autoFilter ref="A5:S52">
    <sortState ref="A6:S55">
      <sortCondition ref="Q5:Q52"/>
    </sortState>
  </autoFilter>
  <sortState ref="A6:T69">
    <sortCondition ref="Q6:Q69"/>
  </sortState>
  <conditionalFormatting sqref="R72:S88">
    <cfRule type="cellIs" dxfId="61" priority="4" operator="equal">
      <formula>"Y"</formula>
    </cfRule>
  </conditionalFormatting>
  <conditionalFormatting sqref="R6">
    <cfRule type="cellIs" dxfId="60" priority="3" operator="equal">
      <formula>"""Y"""</formula>
    </cfRule>
  </conditionalFormatting>
  <conditionalFormatting sqref="R6:S43">
    <cfRule type="cellIs" dxfId="59" priority="2" operator="equal">
      <formula>"Y"</formula>
    </cfRule>
  </conditionalFormatting>
  <conditionalFormatting sqref="R44:S71">
    <cfRule type="cellIs" dxfId="58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="90" zoomScaleNormal="90" workbookViewId="0">
      <selection activeCell="C22" sqref="C22"/>
    </sheetView>
  </sheetViews>
  <sheetFormatPr defaultRowHeight="15" x14ac:dyDescent="0.2"/>
  <cols>
    <col min="1" max="1" width="14.5546875" customWidth="1"/>
    <col min="2" max="2" width="25.88671875" customWidth="1"/>
    <col min="3" max="3" width="30.44140625" customWidth="1"/>
    <col min="4" max="4" width="12.21875" customWidth="1"/>
    <col min="5" max="5" width="12.77734375" customWidth="1"/>
    <col min="6" max="6" width="9.21875" bestFit="1" customWidth="1"/>
    <col min="7" max="8" width="0" hidden="1" customWidth="1"/>
    <col min="9" max="9" width="29.6640625" customWidth="1"/>
    <col min="10" max="12" width="0" hidden="1" customWidth="1"/>
    <col min="13" max="13" width="16.44140625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20.33203125" customWidth="1"/>
  </cols>
  <sheetData>
    <row r="1" spans="1:20" x14ac:dyDescent="0.2">
      <c r="A1" s="67" t="s">
        <v>5</v>
      </c>
      <c r="B1" s="67"/>
      <c r="C1" s="67"/>
      <c r="D1" s="68"/>
      <c r="E1" s="69"/>
      <c r="F1" s="68"/>
      <c r="G1" s="68"/>
      <c r="H1" s="68"/>
      <c r="I1" s="70"/>
      <c r="J1" s="68"/>
      <c r="K1" s="68"/>
      <c r="L1" s="68"/>
      <c r="M1" s="71"/>
      <c r="N1" s="68"/>
      <c r="O1" s="72" t="s">
        <v>6</v>
      </c>
      <c r="P1" s="73"/>
      <c r="Q1" s="73"/>
      <c r="R1" s="73"/>
      <c r="S1" s="73"/>
      <c r="T1" s="74"/>
    </row>
    <row r="2" spans="1:20" x14ac:dyDescent="0.2">
      <c r="A2" s="67" t="s">
        <v>7</v>
      </c>
      <c r="B2" s="67"/>
      <c r="C2" s="67"/>
      <c r="D2" s="68"/>
      <c r="E2" s="69"/>
      <c r="F2" s="68"/>
      <c r="G2" s="68"/>
      <c r="H2" s="68"/>
      <c r="I2" s="70"/>
      <c r="J2" s="68"/>
      <c r="K2" s="68"/>
      <c r="L2" s="68"/>
      <c r="M2" s="71"/>
      <c r="N2" s="68"/>
      <c r="O2" s="73"/>
      <c r="P2" s="73"/>
      <c r="Q2" s="73"/>
      <c r="R2" s="73"/>
      <c r="S2" s="73"/>
      <c r="T2" s="74"/>
    </row>
    <row r="3" spans="1:20" x14ac:dyDescent="0.2">
      <c r="A3" s="75" t="s">
        <v>22</v>
      </c>
      <c r="B3" s="67"/>
      <c r="C3" s="67"/>
      <c r="D3" s="68"/>
      <c r="E3" s="69"/>
      <c r="F3" s="68"/>
      <c r="G3" s="68"/>
      <c r="H3" s="76"/>
      <c r="I3" s="70"/>
      <c r="J3" s="68"/>
      <c r="K3" s="68"/>
      <c r="L3" s="68"/>
      <c r="M3" s="71"/>
      <c r="N3" s="68"/>
      <c r="O3" s="73"/>
      <c r="P3" s="73"/>
      <c r="Q3" s="73"/>
      <c r="R3" s="73"/>
      <c r="S3" s="73"/>
      <c r="T3" s="74"/>
    </row>
    <row r="4" spans="1:20" x14ac:dyDescent="0.2">
      <c r="A4" s="70"/>
      <c r="B4" s="70"/>
      <c r="C4" s="70"/>
      <c r="D4" s="68"/>
      <c r="E4" s="69"/>
      <c r="F4" s="77"/>
      <c r="G4" s="68"/>
      <c r="H4" s="68"/>
      <c r="I4" s="70"/>
      <c r="J4" s="68"/>
      <c r="K4" s="68"/>
      <c r="L4" s="68"/>
      <c r="M4" s="71"/>
      <c r="N4" s="68"/>
      <c r="O4" s="73"/>
      <c r="P4" s="73"/>
      <c r="Q4" s="73"/>
      <c r="R4" s="73"/>
      <c r="S4" s="73"/>
      <c r="T4" s="74"/>
    </row>
    <row r="5" spans="1:20" ht="38.25" x14ac:dyDescent="0.2">
      <c r="A5" s="78" t="s">
        <v>9</v>
      </c>
      <c r="B5" s="78" t="s">
        <v>10</v>
      </c>
      <c r="C5" s="78" t="s">
        <v>11</v>
      </c>
      <c r="D5" s="79" t="s">
        <v>12</v>
      </c>
      <c r="E5" s="80" t="s">
        <v>13</v>
      </c>
      <c r="F5" s="81" t="s">
        <v>14</v>
      </c>
      <c r="G5" s="79" t="s">
        <v>0</v>
      </c>
      <c r="H5" s="78" t="s">
        <v>1</v>
      </c>
      <c r="I5" s="78" t="s">
        <v>15</v>
      </c>
      <c r="J5" s="78" t="s">
        <v>2</v>
      </c>
      <c r="K5" s="78" t="s">
        <v>3</v>
      </c>
      <c r="L5" s="78" t="s">
        <v>4</v>
      </c>
      <c r="M5" s="82" t="s">
        <v>1</v>
      </c>
      <c r="N5" s="78" t="s">
        <v>16</v>
      </c>
      <c r="O5" s="72" t="s">
        <v>17</v>
      </c>
      <c r="P5" s="72" t="s">
        <v>18</v>
      </c>
      <c r="Q5" s="72" t="s">
        <v>19</v>
      </c>
      <c r="R5" s="72" t="s">
        <v>20</v>
      </c>
      <c r="S5" s="72" t="s">
        <v>21</v>
      </c>
      <c r="T5" s="83"/>
    </row>
    <row r="6" spans="1:20" x14ac:dyDescent="0.2">
      <c r="A6" s="14" t="s">
        <v>24</v>
      </c>
      <c r="B6" s="2" t="str">
        <f>VLOOKUP(O6,'[1]Objective Code'!$A$1:$G$242,4,FALSE)</f>
        <v>Recycling Credits</v>
      </c>
      <c r="C6" s="4" t="str">
        <f>IF((LEFT(O6,1))="P",(VLOOKUP(P6,'[1]Rev Subj Codes'!$A$2:$E$239,4,FALSE)),(VLOOKUP(P6,'[1]Cap Subj Codes'!$A$2:$E$34,4,FALSE)))</f>
        <v>Contractor / Agency Payments</v>
      </c>
      <c r="D6" s="15">
        <f>'[1]Raw Data'!K27</f>
        <v>42530</v>
      </c>
      <c r="E6" s="15" t="str">
        <f>'[1]Raw Data'!AA27</f>
        <v>Jun201600049</v>
      </c>
      <c r="F6" s="16">
        <f>'[1]Raw Data'!Z27</f>
        <v>78913.570000000007</v>
      </c>
      <c r="G6" s="2" t="s">
        <v>28</v>
      </c>
      <c r="H6" s="2">
        <v>5951</v>
      </c>
      <c r="I6" s="15" t="str">
        <f>'[1]Raw Data'!J27</f>
        <v xml:space="preserve">LIVERPOOL CITY COUNCIL                                      </v>
      </c>
      <c r="J6" s="2">
        <v>8714190</v>
      </c>
      <c r="K6" s="2" t="s">
        <v>30</v>
      </c>
      <c r="L6" s="15">
        <v>40282</v>
      </c>
      <c r="M6" s="18" t="str">
        <f>'[1]Raw Data'!B27</f>
        <v xml:space="preserve">     X1901591255</v>
      </c>
      <c r="N6" s="15" t="str">
        <f t="shared" ref="N6:N37" si="0">IF(LEFT(O6,1)="P","REVENUE",(IF(LEFT(O6,1)="X","CAPITAL","VOID")))</f>
        <v>REVENUE</v>
      </c>
      <c r="O6" s="6" t="str">
        <f>'[1]Raw Data'!R27</f>
        <v>PJBAA</v>
      </c>
      <c r="P6" s="6">
        <f>'[1]Raw Data'!S27</f>
        <v>4402</v>
      </c>
      <c r="Q6" s="6" t="str">
        <f>VLOOKUP(O6,'[1]Objective Code'!$A$1:$H$207,8,FALSE)</f>
        <v>Neil Fox</v>
      </c>
      <c r="R6" s="6" t="str">
        <f>VLOOKUP(O6,'[1]Objective Code'!$A$1:$G$242,3,FALSE)</f>
        <v>N</v>
      </c>
      <c r="S6" s="6" t="str">
        <f>IF((LEFT(O6,1))="P",(VLOOKUP(P6,'[1]Rev Subj Codes'!$A$2:$E$239,3,FALSE)),(VLOOKUP(P6,'[1]Cap Subj Codes'!$A$2:$E$34,3,FALSE)))</f>
        <v>N</v>
      </c>
      <c r="T6" s="92"/>
    </row>
    <row r="7" spans="1:20" x14ac:dyDescent="0.2">
      <c r="A7" s="14" t="s">
        <v>24</v>
      </c>
      <c r="B7" s="2" t="str">
        <f>VLOOKUP(O7,'[1]Objective Code'!$A$1:$G$242,4,FALSE)</f>
        <v>Recycling Credits</v>
      </c>
      <c r="C7" s="4" t="str">
        <f>IF((LEFT(O7,1))="P",(VLOOKUP(P7,'[1]Rev Subj Codes'!$A$2:$E$239,4,FALSE)),(VLOOKUP(P7,'[1]Cap Subj Codes'!$A$2:$E$34,4,FALSE)))</f>
        <v>Contractor / Agency Payments</v>
      </c>
      <c r="D7" s="15">
        <f>'[1]Raw Data'!K28</f>
        <v>42530</v>
      </c>
      <c r="E7" s="15" t="str">
        <f>'[1]Raw Data'!AA28</f>
        <v>Jun201600041</v>
      </c>
      <c r="F7" s="16">
        <f>'[1]Raw Data'!Z28</f>
        <v>63509.93</v>
      </c>
      <c r="G7" s="2" t="s">
        <v>28</v>
      </c>
      <c r="H7" s="2">
        <v>5951</v>
      </c>
      <c r="I7" s="15" t="str">
        <f>'[1]Raw Data'!J28</f>
        <v xml:space="preserve">SEFTON M.B.C                                                </v>
      </c>
      <c r="J7" s="2">
        <v>8723116</v>
      </c>
      <c r="K7" s="2" t="s">
        <v>30</v>
      </c>
      <c r="L7" s="15">
        <v>40345</v>
      </c>
      <c r="M7" s="18">
        <f>'[1]Raw Data'!B28</f>
        <v>1083130</v>
      </c>
      <c r="N7" s="15" t="str">
        <f t="shared" si="0"/>
        <v>REVENUE</v>
      </c>
      <c r="O7" s="6" t="str">
        <f>'[1]Raw Data'!R28</f>
        <v>PJDAA</v>
      </c>
      <c r="P7" s="6">
        <f>'[1]Raw Data'!S28</f>
        <v>4402</v>
      </c>
      <c r="Q7" s="6" t="str">
        <f>VLOOKUP(O7,'[1]Objective Code'!$A$1:$H$207,8,FALSE)</f>
        <v>Neil Fox</v>
      </c>
      <c r="R7" s="6" t="str">
        <f>VLOOKUP(O7,'[1]Objective Code'!$A$1:$G$242,3,FALSE)</f>
        <v>N</v>
      </c>
      <c r="S7" s="6" t="str">
        <f>IF((LEFT(O7,1))="P",(VLOOKUP(P7,'[1]Rev Subj Codes'!$A$2:$E$239,3,FALSE)),(VLOOKUP(P7,'[1]Cap Subj Codes'!$A$2:$E$34,3,FALSE)))</f>
        <v>N</v>
      </c>
      <c r="T7" s="92"/>
    </row>
    <row r="8" spans="1:20" x14ac:dyDescent="0.2">
      <c r="A8" s="14" t="s">
        <v>24</v>
      </c>
      <c r="B8" s="2" t="str">
        <f>VLOOKUP(O8,'[1]Objective Code'!$A$1:$G$242,4,FALSE)</f>
        <v>Recycling Credits</v>
      </c>
      <c r="C8" s="4" t="str">
        <f>IF((LEFT(O8,1))="P",(VLOOKUP(P8,'[1]Rev Subj Codes'!$A$2:$E$239,4,FALSE)),(VLOOKUP(P8,'[1]Cap Subj Codes'!$A$2:$E$34,4,FALSE)))</f>
        <v>Contractor / Agency Payments</v>
      </c>
      <c r="D8" s="15">
        <f>'[1]Raw Data'!K29</f>
        <v>42530</v>
      </c>
      <c r="E8" s="15" t="str">
        <f>'[1]Raw Data'!AA29</f>
        <v>Jun201600042</v>
      </c>
      <c r="F8" s="16">
        <f>'[1]Raw Data'!Z29</f>
        <v>176762.05</v>
      </c>
      <c r="G8" s="2" t="s">
        <v>28</v>
      </c>
      <c r="H8" s="2">
        <v>5951</v>
      </c>
      <c r="I8" s="15" t="str">
        <f>'[1]Raw Data'!J29</f>
        <v xml:space="preserve">SEFTON M.B.C                                                </v>
      </c>
      <c r="J8" s="2">
        <v>8720482</v>
      </c>
      <c r="K8" s="2" t="s">
        <v>30</v>
      </c>
      <c r="L8" s="15">
        <v>40345</v>
      </c>
      <c r="M8" s="18">
        <f>'[1]Raw Data'!B29</f>
        <v>1083131</v>
      </c>
      <c r="N8" s="15" t="str">
        <f t="shared" si="0"/>
        <v>REVENUE</v>
      </c>
      <c r="O8" s="6" t="str">
        <f>'[1]Raw Data'!R29</f>
        <v>PJDAA</v>
      </c>
      <c r="P8" s="6">
        <f>'[1]Raw Data'!S29</f>
        <v>4402</v>
      </c>
      <c r="Q8" s="6" t="str">
        <f>VLOOKUP(O8,'[1]Objective Code'!$A$1:$H$207,8,FALSE)</f>
        <v>Neil Fox</v>
      </c>
      <c r="R8" s="6" t="str">
        <f>VLOOKUP(O8,'[1]Objective Code'!$A$1:$G$242,3,FALSE)</f>
        <v>N</v>
      </c>
      <c r="S8" s="6" t="str">
        <f>IF((LEFT(O8,1))="P",(VLOOKUP(P8,'[1]Rev Subj Codes'!$A$2:$E$239,3,FALSE)),(VLOOKUP(P8,'[1]Cap Subj Codes'!$A$2:$E$34,3,FALSE)))</f>
        <v>N</v>
      </c>
      <c r="T8" s="7"/>
    </row>
    <row r="9" spans="1:20" x14ac:dyDescent="0.2">
      <c r="A9" s="14" t="s">
        <v>24</v>
      </c>
      <c r="B9" s="2" t="str">
        <f>VLOOKUP(O9,'[1]Objective Code'!$A$1:$G$242,4,FALSE)</f>
        <v>Recycling Credits</v>
      </c>
      <c r="C9" s="4" t="str">
        <f>IF((LEFT(O9,1))="P",(VLOOKUP(P9,'[1]Rev Subj Codes'!$A$2:$E$239,4,FALSE)),(VLOOKUP(P9,'[1]Cap Subj Codes'!$A$2:$E$34,4,FALSE)))</f>
        <v>Contractor / Agency Payments</v>
      </c>
      <c r="D9" s="15">
        <f>'[1]Raw Data'!K30</f>
        <v>42530</v>
      </c>
      <c r="E9" s="15" t="str">
        <f>'[1]Raw Data'!AA30</f>
        <v>Jun201600048</v>
      </c>
      <c r="F9" s="16">
        <f>'[1]Raw Data'!Z30</f>
        <v>103024.6</v>
      </c>
      <c r="G9" s="2" t="s">
        <v>28</v>
      </c>
      <c r="H9" s="2">
        <v>5951</v>
      </c>
      <c r="I9" s="15" t="str">
        <f>'[1]Raw Data'!J30</f>
        <v xml:space="preserve">WIRRAL BOROUGH COUNCIL                                      </v>
      </c>
      <c r="J9" s="2">
        <v>8734981</v>
      </c>
      <c r="K9" s="2" t="s">
        <v>30</v>
      </c>
      <c r="L9" s="15">
        <v>40315</v>
      </c>
      <c r="M9" s="18">
        <f>'[1]Raw Data'!B30</f>
        <v>490281034</v>
      </c>
      <c r="N9" s="15" t="str">
        <f t="shared" si="0"/>
        <v>REVENUE</v>
      </c>
      <c r="O9" s="6" t="str">
        <f>'[1]Raw Data'!R30</f>
        <v>PJFAA</v>
      </c>
      <c r="P9" s="6">
        <f>'[1]Raw Data'!S30</f>
        <v>4402</v>
      </c>
      <c r="Q9" s="6" t="str">
        <f>VLOOKUP(O9,'[1]Objective Code'!$A$1:$H$207,8,FALSE)</f>
        <v>Neil Fox</v>
      </c>
      <c r="R9" s="6" t="str">
        <f>VLOOKUP(O9,'[1]Objective Code'!$A$1:$G$242,3,FALSE)</f>
        <v>N</v>
      </c>
      <c r="S9" s="6" t="str">
        <f>IF((LEFT(O9,1))="P",(VLOOKUP(P9,'[1]Rev Subj Codes'!$A$2:$E$239,3,FALSE)),(VLOOKUP(P9,'[1]Cap Subj Codes'!$A$2:$E$34,3,FALSE)))</f>
        <v>N</v>
      </c>
      <c r="T9" s="7"/>
    </row>
    <row r="10" spans="1:20" x14ac:dyDescent="0.2">
      <c r="A10" s="14" t="s">
        <v>24</v>
      </c>
      <c r="B10" s="2" t="str">
        <f>VLOOKUP(O10,'[1]Objective Code'!$A$1:$G$242,4,FALSE)</f>
        <v>Waste Contracts</v>
      </c>
      <c r="C10" s="4" t="str">
        <f>IF((LEFT(O10,1))="P",(VLOOKUP(P10,'[1]Rev Subj Codes'!$A$2:$E$239,4,FALSE)),(VLOOKUP(P10,'[1]Cap Subj Codes'!$A$2:$E$34,4,FALSE)))</f>
        <v>Contractor / Agency Payments</v>
      </c>
      <c r="D10" s="15">
        <f>'[1]Raw Data'!K32</f>
        <v>42531</v>
      </c>
      <c r="E10" s="15" t="str">
        <f>'[1]Raw Data'!AA32</f>
        <v>Jun201600043</v>
      </c>
      <c r="F10" s="16">
        <f>'[1]Raw Data'!Z32</f>
        <v>1652390.2</v>
      </c>
      <c r="G10" s="2" t="s">
        <v>28</v>
      </c>
      <c r="H10" s="2">
        <v>5951</v>
      </c>
      <c r="I10" s="15" t="str">
        <f>'[1]Raw Data'!J32</f>
        <v xml:space="preserve">VEOLIA ES MERSEYSIDE &amp; HALTON LIMITED                       </v>
      </c>
      <c r="J10" s="2">
        <v>2000002</v>
      </c>
      <c r="K10" s="2" t="s">
        <v>30</v>
      </c>
      <c r="L10" s="15">
        <v>40326</v>
      </c>
      <c r="M10" s="18" t="str">
        <f>'[1]Raw Data'!B32</f>
        <v xml:space="preserve">       OPI001291</v>
      </c>
      <c r="N10" s="15" t="str">
        <f t="shared" si="0"/>
        <v>REVENUE</v>
      </c>
      <c r="O10" s="6" t="str">
        <f>'[1]Raw Data'!R32</f>
        <v>PPABA</v>
      </c>
      <c r="P10" s="6">
        <f>'[1]Raw Data'!S32</f>
        <v>4400</v>
      </c>
      <c r="Q10" s="6" t="str">
        <f>VLOOKUP(O10,'[1]Objective Code'!$A$1:$H$207,8,FALSE)</f>
        <v>Neil Fox</v>
      </c>
      <c r="R10" s="6" t="str">
        <f>VLOOKUP(O10,'[1]Objective Code'!$A$1:$G$242,3,FALSE)</f>
        <v>N</v>
      </c>
      <c r="S10" s="6" t="str">
        <f>IF((LEFT(O10,1))="P",(VLOOKUP(P10,'[1]Rev Subj Codes'!$A$2:$E$239,3,FALSE)),(VLOOKUP(P10,'[1]Cap Subj Codes'!$A$2:$E$34,3,FALSE)))</f>
        <v>N</v>
      </c>
      <c r="T10" s="7"/>
    </row>
    <row r="11" spans="1:20" x14ac:dyDescent="0.2">
      <c r="A11" s="14" t="s">
        <v>24</v>
      </c>
      <c r="B11" s="2" t="str">
        <f>VLOOKUP(O11,'[1]Objective Code'!$A$1:$G$242,4,FALSE)</f>
        <v>Waste Contracts</v>
      </c>
      <c r="C11" s="4" t="str">
        <f>IF((LEFT(O11,1))="P",(VLOOKUP(P11,'[1]Rev Subj Codes'!$A$2:$E$239,4,FALSE)),(VLOOKUP(P11,'[1]Cap Subj Codes'!$A$2:$E$34,4,FALSE)))</f>
        <v>Contractor / Agency Payments</v>
      </c>
      <c r="D11" s="15">
        <f>'[1]Raw Data'!K36</f>
        <v>42535</v>
      </c>
      <c r="E11" s="15" t="str">
        <f>'[1]Raw Data'!AA36</f>
        <v>Jun201600040</v>
      </c>
      <c r="F11" s="16">
        <f>'[1]Raw Data'!Z36</f>
        <v>3656185.9</v>
      </c>
      <c r="G11" s="2" t="s">
        <v>28</v>
      </c>
      <c r="H11" s="2">
        <v>5951</v>
      </c>
      <c r="I11" s="15" t="str">
        <f>'[1]Raw Data'!J36</f>
        <v xml:space="preserve">MERSEY WASTE HOLDINGS LTD                                   </v>
      </c>
      <c r="J11" s="2">
        <v>8400752</v>
      </c>
      <c r="K11" s="2" t="s">
        <v>30</v>
      </c>
      <c r="L11" s="15">
        <v>40336</v>
      </c>
      <c r="M11" s="18">
        <f>'[1]Raw Data'!B36</f>
        <v>122</v>
      </c>
      <c r="N11" s="15" t="str">
        <f t="shared" si="0"/>
        <v>REVENUE</v>
      </c>
      <c r="O11" s="6" t="str">
        <f>'[1]Raw Data'!R36</f>
        <v>PRAAA</v>
      </c>
      <c r="P11" s="6">
        <f>'[1]Raw Data'!S36</f>
        <v>4400</v>
      </c>
      <c r="Q11" s="6" t="str">
        <f>VLOOKUP(O11,'[1]Objective Code'!$A$1:$H$207,8,FALSE)</f>
        <v>Neil Fox</v>
      </c>
      <c r="R11" s="6" t="str">
        <f>VLOOKUP(O11,'[1]Objective Code'!$A$1:$G$242,3,FALSE)</f>
        <v>N</v>
      </c>
      <c r="S11" s="6" t="str">
        <f>IF((LEFT(O11,1))="P",(VLOOKUP(P11,'[1]Rev Subj Codes'!$A$2:$E$239,3,FALSE)),(VLOOKUP(P11,'[1]Cap Subj Codes'!$A$2:$E$34,3,FALSE)))</f>
        <v>N</v>
      </c>
      <c r="T11" s="7"/>
    </row>
    <row r="12" spans="1:20" x14ac:dyDescent="0.2">
      <c r="A12" s="14" t="s">
        <v>24</v>
      </c>
      <c r="B12" s="2" t="str">
        <f>VLOOKUP(O12,'[1]Objective Code'!$A$1:$G$242,4,FALSE)</f>
        <v>Waste Contracts</v>
      </c>
      <c r="C12" s="4" t="str">
        <f>IF((LEFT(O12,1))="P",(VLOOKUP(P12,'[1]Rev Subj Codes'!$A$2:$E$239,4,FALSE)),(VLOOKUP(P12,'[1]Cap Subj Codes'!$A$2:$E$34,4,FALSE)))</f>
        <v>Contractor / Agency Payments</v>
      </c>
      <c r="D12" s="15">
        <f>'[1]Raw Data'!K38</f>
        <v>42536</v>
      </c>
      <c r="E12" s="15" t="str">
        <f>'[1]Raw Data'!AA38</f>
        <v>Jun201600044</v>
      </c>
      <c r="F12" s="16">
        <f>'[1]Raw Data'!Z38</f>
        <v>1232103.96</v>
      </c>
      <c r="G12" s="2" t="s">
        <v>155</v>
      </c>
      <c r="H12" s="2">
        <v>5953</v>
      </c>
      <c r="I12" s="15" t="str">
        <f>'[1]Raw Data'!J38</f>
        <v xml:space="preserve">VEOLIA ES MERSEYSIDE &amp; HALTON LIMITED                       </v>
      </c>
      <c r="J12" s="2">
        <v>8400754</v>
      </c>
      <c r="K12" s="2" t="s">
        <v>30</v>
      </c>
      <c r="L12" s="15">
        <v>40338</v>
      </c>
      <c r="M12" s="18" t="str">
        <f>'[1]Raw Data'!B38</f>
        <v xml:space="preserve">       OPI001293</v>
      </c>
      <c r="N12" s="15" t="str">
        <f t="shared" si="0"/>
        <v>REVENUE</v>
      </c>
      <c r="O12" s="6" t="str">
        <f>'[1]Raw Data'!R38</f>
        <v>PPAAA</v>
      </c>
      <c r="P12" s="6">
        <f>'[1]Raw Data'!S38</f>
        <v>4400</v>
      </c>
      <c r="Q12" s="6" t="str">
        <f>VLOOKUP(O12,'[1]Objective Code'!$A$1:$H$207,8,FALSE)</f>
        <v>Neil Fox</v>
      </c>
      <c r="R12" s="6" t="str">
        <f>VLOOKUP(O12,'[1]Objective Code'!$A$1:$G$242,3,FALSE)</f>
        <v>N</v>
      </c>
      <c r="S12" s="6" t="str">
        <f>IF((LEFT(O12,1))="P",(VLOOKUP(P12,'[1]Rev Subj Codes'!$A$2:$E$239,3,FALSE)),(VLOOKUP(P12,'[1]Cap Subj Codes'!$A$2:$E$34,3,FALSE)))</f>
        <v>N</v>
      </c>
      <c r="T12" s="7"/>
    </row>
    <row r="13" spans="1:20" x14ac:dyDescent="0.2">
      <c r="A13" s="14" t="s">
        <v>24</v>
      </c>
      <c r="B13" s="2" t="str">
        <f>VLOOKUP(O13,'[1]Objective Code'!$A$1:$G$242,4,FALSE)</f>
        <v>Recycling Credits</v>
      </c>
      <c r="C13" s="4" t="str">
        <f>IF((LEFT(O13,1))="P",(VLOOKUP(P13,'[1]Rev Subj Codes'!$A$2:$E$239,4,FALSE)),(VLOOKUP(P13,'[1]Cap Subj Codes'!$A$2:$E$34,4,FALSE)))</f>
        <v>Contractor / Agency Payments</v>
      </c>
      <c r="D13" s="15">
        <f>'[1]Raw Data'!K42</f>
        <v>42541</v>
      </c>
      <c r="E13" s="15" t="str">
        <f>'[1]Raw Data'!AA42</f>
        <v>Jun201600046</v>
      </c>
      <c r="F13" s="16">
        <f>'[1]Raw Data'!Z42</f>
        <v>33703.32</v>
      </c>
      <c r="G13" s="2" t="s">
        <v>173</v>
      </c>
      <c r="H13" s="2">
        <v>5957</v>
      </c>
      <c r="I13" s="15" t="str">
        <f>'[1]Raw Data'!J42</f>
        <v xml:space="preserve">KNOWSLEY MBC                                                </v>
      </c>
      <c r="J13" s="2">
        <v>8400758</v>
      </c>
      <c r="K13" s="2" t="s">
        <v>30</v>
      </c>
      <c r="L13" s="15">
        <v>40342</v>
      </c>
      <c r="M13" s="18" t="str">
        <f>'[1]Raw Data'!B42</f>
        <v xml:space="preserve">       SD2203128</v>
      </c>
      <c r="N13" s="15" t="str">
        <f t="shared" si="0"/>
        <v>REVENUE</v>
      </c>
      <c r="O13" s="6" t="str">
        <f>'[1]Raw Data'!R42</f>
        <v>PJCAA</v>
      </c>
      <c r="P13" s="6">
        <f>'[1]Raw Data'!S42</f>
        <v>4402</v>
      </c>
      <c r="Q13" s="6" t="str">
        <f>VLOOKUP(O13,'[1]Objective Code'!$A$1:$H$207,8,FALSE)</f>
        <v>Neil Fox</v>
      </c>
      <c r="R13" s="6" t="str">
        <f>VLOOKUP(O13,'[1]Objective Code'!$A$1:$G$242,3,FALSE)</f>
        <v>N</v>
      </c>
      <c r="S13" s="6" t="str">
        <f>IF((LEFT(O13,1))="P",(VLOOKUP(P13,'[1]Rev Subj Codes'!$A$2:$E$239,3,FALSE)),(VLOOKUP(P13,'[1]Cap Subj Codes'!$A$2:$E$34,3,FALSE)))</f>
        <v>N</v>
      </c>
      <c r="T13" s="7"/>
    </row>
    <row r="14" spans="1:20" x14ac:dyDescent="0.2">
      <c r="A14" s="14" t="s">
        <v>24</v>
      </c>
      <c r="B14" s="2" t="str">
        <f>VLOOKUP(O14,'[1]Objective Code'!$A$1:$G$242,4,FALSE)</f>
        <v>Waste Contracts</v>
      </c>
      <c r="C14" s="4" t="str">
        <f>IF((LEFT(O14,1))="P",(VLOOKUP(P14,'[1]Rev Subj Codes'!$A$2:$E$239,4,FALSE)),(VLOOKUP(P14,'[1]Cap Subj Codes'!$A$2:$E$34,4,FALSE)))</f>
        <v>Contractor / Agency Payments</v>
      </c>
      <c r="D14" s="15">
        <f>'[1]Raw Data'!K44</f>
        <v>42541</v>
      </c>
      <c r="E14" s="15" t="str">
        <f>'[1]Raw Data'!AA44</f>
        <v>Jun201600045</v>
      </c>
      <c r="F14" s="16">
        <f>'[1]Raw Data'!Z44</f>
        <v>795902.17</v>
      </c>
      <c r="G14" s="2" t="s">
        <v>181</v>
      </c>
      <c r="H14" s="2">
        <v>5959</v>
      </c>
      <c r="I14" s="15" t="str">
        <f>'[1]Raw Data'!J44</f>
        <v xml:space="preserve">VEOLIA ES MERSEYSIDE &amp; HALTON LIMITED                       </v>
      </c>
      <c r="J14" s="2">
        <v>8400760</v>
      </c>
      <c r="K14" s="2" t="s">
        <v>30</v>
      </c>
      <c r="L14" s="15">
        <v>40344</v>
      </c>
      <c r="M14" s="18" t="str">
        <f>'[1]Raw Data'!B44</f>
        <v xml:space="preserve">       OPI001294</v>
      </c>
      <c r="N14" s="15" t="str">
        <f t="shared" si="0"/>
        <v>REVENUE</v>
      </c>
      <c r="O14" s="6" t="str">
        <f>'[1]Raw Data'!R44</f>
        <v>PPABA</v>
      </c>
      <c r="P14" s="6">
        <f>'[1]Raw Data'!S44</f>
        <v>4400</v>
      </c>
      <c r="Q14" s="6" t="str">
        <f>VLOOKUP(O14,'[1]Objective Code'!$A$1:$H$207,8,FALSE)</f>
        <v>Neil Fox</v>
      </c>
      <c r="R14" s="6" t="str">
        <f>VLOOKUP(O14,'[1]Objective Code'!$A$1:$G$242,3,FALSE)</f>
        <v>N</v>
      </c>
      <c r="S14" s="6" t="str">
        <f>IF((LEFT(O14,1))="P",(VLOOKUP(P14,'[1]Rev Subj Codes'!$A$2:$E$239,3,FALSE)),(VLOOKUP(P14,'[1]Cap Subj Codes'!$A$2:$E$34,3,FALSE)))</f>
        <v>N</v>
      </c>
      <c r="T14" s="7"/>
    </row>
    <row r="15" spans="1:20" x14ac:dyDescent="0.2">
      <c r="A15" s="14" t="s">
        <v>24</v>
      </c>
      <c r="B15" s="2" t="str">
        <f>VLOOKUP(O15,'[1]Objective Code'!$A$1:$G$242,4,FALSE)</f>
        <v>Recycling Credits</v>
      </c>
      <c r="C15" s="4" t="str">
        <f>IF((LEFT(O15,1))="P",(VLOOKUP(P15,'[1]Rev Subj Codes'!$A$2:$E$239,4,FALSE)),(VLOOKUP(P15,'[1]Cap Subj Codes'!$A$2:$E$34,4,FALSE)))</f>
        <v>Contractor / Agency Payments</v>
      </c>
      <c r="D15" s="15">
        <f>'[1]Raw Data'!K45</f>
        <v>42542</v>
      </c>
      <c r="E15" s="15" t="str">
        <f>'[1]Raw Data'!AA45</f>
        <v>Jun201600047</v>
      </c>
      <c r="F15" s="16">
        <f>'[1]Raw Data'!Z45</f>
        <v>35309.07</v>
      </c>
      <c r="G15" s="2" t="s">
        <v>185</v>
      </c>
      <c r="H15" s="2">
        <v>5960</v>
      </c>
      <c r="I15" s="15" t="str">
        <f>'[1]Raw Data'!J45</f>
        <v xml:space="preserve">KNOWSLEY MBC                                                </v>
      </c>
      <c r="J15" s="2">
        <v>8400761</v>
      </c>
      <c r="K15" s="2" t="s">
        <v>30</v>
      </c>
      <c r="L15" s="15">
        <v>40345</v>
      </c>
      <c r="M15" s="18" t="str">
        <f>'[1]Raw Data'!B45</f>
        <v xml:space="preserve">       SD2203144</v>
      </c>
      <c r="N15" s="15" t="str">
        <f t="shared" si="0"/>
        <v>REVENUE</v>
      </c>
      <c r="O15" s="6" t="str">
        <f>'[1]Raw Data'!R45</f>
        <v>PJCAA</v>
      </c>
      <c r="P15" s="6">
        <f>'[1]Raw Data'!S45</f>
        <v>4402</v>
      </c>
      <c r="Q15" s="6" t="str">
        <f>VLOOKUP(O15,'[1]Objective Code'!$A$1:$H$207,8,FALSE)</f>
        <v>Neil Fox</v>
      </c>
      <c r="R15" s="6" t="str">
        <f>VLOOKUP(O15,'[1]Objective Code'!$A$1:$G$242,3,FALSE)</f>
        <v>N</v>
      </c>
      <c r="S15" s="6" t="str">
        <f>IF((LEFT(O15,1))="P",(VLOOKUP(P15,'[1]Rev Subj Codes'!$A$2:$E$239,3,FALSE)),(VLOOKUP(P15,'[1]Cap Subj Codes'!$A$2:$E$34,3,FALSE)))</f>
        <v>N</v>
      </c>
      <c r="T15" s="55"/>
    </row>
    <row r="16" spans="1:20" x14ac:dyDescent="0.2">
      <c r="A16" s="14" t="s">
        <v>24</v>
      </c>
      <c r="B16" s="2" t="str">
        <f>VLOOKUP(O16,'[1]Objective Code'!$A$1:$G$242,4,FALSE)</f>
        <v>Establishment</v>
      </c>
      <c r="C16" s="4" t="str">
        <f>IF((LEFT(O16,1))="P",(VLOOKUP(P16,'[1]Rev Subj Codes'!$A$2:$E$239,4,FALSE)),(VLOOKUP(P16,'[1]Cap Subj Codes'!$A$2:$E$34,4,FALSE)))</f>
        <v>Rents Rates Water and Sewerage</v>
      </c>
      <c r="D16" s="15">
        <f>'[1]Raw Data'!K18</f>
        <v>42524</v>
      </c>
      <c r="E16" s="15" t="str">
        <f>'[1]Raw Data'!AA18</f>
        <v>Jun201600024</v>
      </c>
      <c r="F16" s="16">
        <f>'[1]Raw Data'!Z18</f>
        <v>3131</v>
      </c>
      <c r="G16" s="2" t="s">
        <v>28</v>
      </c>
      <c r="H16" s="2">
        <v>5951</v>
      </c>
      <c r="I16" s="15" t="str">
        <f>'[1]Raw Data'!J18</f>
        <v xml:space="preserve">LIVERPOOL CITY COUNCIL                                      </v>
      </c>
      <c r="J16" s="2">
        <v>4000297</v>
      </c>
      <c r="K16" s="2" t="s">
        <v>30</v>
      </c>
      <c r="L16" s="15">
        <v>40330</v>
      </c>
      <c r="M16" s="18" t="str">
        <f>'[1]Raw Data'!B18</f>
        <v>MP21604080004003</v>
      </c>
      <c r="N16" s="15" t="str">
        <f t="shared" si="0"/>
        <v>REVENUE</v>
      </c>
      <c r="O16" s="6" t="str">
        <f>'[1]Raw Data'!R18</f>
        <v>PCAAA</v>
      </c>
      <c r="P16" s="6">
        <f>'[1]Raw Data'!S18</f>
        <v>1510</v>
      </c>
      <c r="Q16" s="6" t="str">
        <f>VLOOKUP(O16,'[1]Objective Code'!$A$1:$H$207,8,FALSE)</f>
        <v>Paula Pocock</v>
      </c>
      <c r="R16" s="6" t="str">
        <f>VLOOKUP(O16,'[1]Objective Code'!$A$1:$G$242,3,FALSE)</f>
        <v>N</v>
      </c>
      <c r="S16" s="6" t="str">
        <f>IF((LEFT(O16,1))="P",(VLOOKUP(P16,'[1]Rev Subj Codes'!$A$2:$E$239,3,FALSE)),(VLOOKUP(P16,'[1]Cap Subj Codes'!$A$2:$E$34,3,FALSE)))</f>
        <v>N</v>
      </c>
      <c r="T16" s="92"/>
    </row>
    <row r="17" spans="1:20" x14ac:dyDescent="0.2">
      <c r="A17" s="14" t="s">
        <v>24</v>
      </c>
      <c r="B17" s="2" t="str">
        <f>VLOOKUP(O17,'[1]Objective Code'!$A$1:$G$242,4,FALSE)</f>
        <v>Establishment</v>
      </c>
      <c r="C17" s="4" t="str">
        <f>IF((LEFT(O17,1))="P",(VLOOKUP(P17,'[1]Rev Subj Codes'!$A$2:$E$239,4,FALSE)),(VLOOKUP(P17,'[1]Cap Subj Codes'!$A$2:$E$34,4,FALSE)))</f>
        <v>Employee - Indirect Costs</v>
      </c>
      <c r="D17" s="15">
        <f>'[1]Raw Data'!K22</f>
        <v>42524</v>
      </c>
      <c r="E17" s="15" t="str">
        <f>'[1]Raw Data'!AA22</f>
        <v>Jun201600007</v>
      </c>
      <c r="F17" s="16">
        <f>'[1]Raw Data'!Z22</f>
        <v>1520.42</v>
      </c>
      <c r="G17" s="2" t="s">
        <v>28</v>
      </c>
      <c r="H17" s="2">
        <v>5951</v>
      </c>
      <c r="I17" s="15" t="str">
        <f>'[1]Raw Data'!J22</f>
        <v xml:space="preserve">WIRRAL BOROUGH COUNCIL                                      </v>
      </c>
      <c r="J17" s="2">
        <v>8733296</v>
      </c>
      <c r="K17" s="2" t="s">
        <v>30</v>
      </c>
      <c r="L17" s="15">
        <v>40347</v>
      </c>
      <c r="M17" s="18">
        <f>'[1]Raw Data'!B22</f>
        <v>490280916</v>
      </c>
      <c r="N17" s="15" t="str">
        <f t="shared" si="0"/>
        <v>REVENUE</v>
      </c>
      <c r="O17" s="6" t="str">
        <f>'[1]Raw Data'!R22</f>
        <v>PCAAA</v>
      </c>
      <c r="P17" s="6">
        <f>'[1]Raw Data'!S22</f>
        <v>932</v>
      </c>
      <c r="Q17" s="6" t="str">
        <f>VLOOKUP(O17,'[1]Objective Code'!$A$1:$H$207,8,FALSE)</f>
        <v>Paula Pocock</v>
      </c>
      <c r="R17" s="6" t="str">
        <f>VLOOKUP(O17,'[1]Objective Code'!$A$1:$G$242,3,FALSE)</f>
        <v>N</v>
      </c>
      <c r="S17" s="6" t="str">
        <f>IF((LEFT(O17,1))="P",(VLOOKUP(P17,'[1]Rev Subj Codes'!$A$2:$E$239,3,FALSE)),(VLOOKUP(P17,'[1]Cap Subj Codes'!$A$2:$E$34,3,FALSE)))</f>
        <v>Y</v>
      </c>
      <c r="T17" s="7"/>
    </row>
    <row r="18" spans="1:20" x14ac:dyDescent="0.2">
      <c r="A18" s="14" t="s">
        <v>24</v>
      </c>
      <c r="B18" s="2" t="str">
        <f>VLOOKUP(O18,'[1]Objective Code'!$A$1:$G$242,4,FALSE)</f>
        <v>Establishment</v>
      </c>
      <c r="C18" s="4" t="str">
        <f>IF((LEFT(O18,1))="P",(VLOOKUP(P18,'[1]Rev Subj Codes'!$A$2:$E$239,4,FALSE)),(VLOOKUP(P18,'[1]Cap Subj Codes'!$A$2:$E$34,4,FALSE)))</f>
        <v>Employee - Indirect Costs</v>
      </c>
      <c r="D18" s="15">
        <f>'[1]Raw Data'!K33</f>
        <v>42534</v>
      </c>
      <c r="E18" s="15" t="str">
        <f>'[1]Raw Data'!AA33</f>
        <v>Jun201600008</v>
      </c>
      <c r="F18" s="16">
        <f>'[1]Raw Data'!Z33</f>
        <v>1520.42</v>
      </c>
      <c r="G18" s="2" t="s">
        <v>28</v>
      </c>
      <c r="H18" s="2">
        <v>5951</v>
      </c>
      <c r="I18" s="15" t="str">
        <f>'[1]Raw Data'!J33</f>
        <v xml:space="preserve">WIRRAL BOROUGH COUNCIL                                      </v>
      </c>
      <c r="J18" s="2">
        <v>8711528</v>
      </c>
      <c r="K18" s="2" t="s">
        <v>30</v>
      </c>
      <c r="L18" s="15">
        <v>40315</v>
      </c>
      <c r="M18" s="18">
        <f>'[1]Raw Data'!B33</f>
        <v>490281204</v>
      </c>
      <c r="N18" s="15" t="str">
        <f t="shared" si="0"/>
        <v>REVENUE</v>
      </c>
      <c r="O18" s="6" t="str">
        <f>'[1]Raw Data'!R33</f>
        <v>PCAAA</v>
      </c>
      <c r="P18" s="6">
        <f>'[1]Raw Data'!S33</f>
        <v>932</v>
      </c>
      <c r="Q18" s="6" t="str">
        <f>VLOOKUP(O18,'[1]Objective Code'!$A$1:$H$207,8,FALSE)</f>
        <v>Paula Pocock</v>
      </c>
      <c r="R18" s="6" t="str">
        <f>VLOOKUP(O18,'[1]Objective Code'!$A$1:$G$242,3,FALSE)</f>
        <v>N</v>
      </c>
      <c r="S18" s="6" t="str">
        <f>IF((LEFT(O18,1))="P",(VLOOKUP(P18,'[1]Rev Subj Codes'!$A$2:$E$239,3,FALSE)),(VLOOKUP(P18,'[1]Cap Subj Codes'!$A$2:$E$34,3,FALSE)))</f>
        <v>Y</v>
      </c>
      <c r="T18" s="92"/>
    </row>
    <row r="19" spans="1:20" x14ac:dyDescent="0.2">
      <c r="A19" s="14" t="s">
        <v>24</v>
      </c>
      <c r="B19" s="2" t="str">
        <f>VLOOKUP(O19,'[1]Objective Code'!$A$1:$G$242,4,FALSE)</f>
        <v>Establishment</v>
      </c>
      <c r="C19" s="4" t="str">
        <f>IF((LEFT(O19,1))="P",(VLOOKUP(P19,'[1]Rev Subj Codes'!$A$2:$E$239,4,FALSE)),(VLOOKUP(P19,'[1]Cap Subj Codes'!$A$2:$E$34,4,FALSE)))</f>
        <v>Other Professional Fees</v>
      </c>
      <c r="D19" s="15">
        <f>'[1]Raw Data'!K49</f>
        <v>42545</v>
      </c>
      <c r="E19" s="15" t="str">
        <f>'[1]Raw Data'!AA49</f>
        <v>Jun201600031</v>
      </c>
      <c r="F19" s="16">
        <f>'[1]Raw Data'!Z49</f>
        <v>2902.96</v>
      </c>
      <c r="G19" s="2" t="s">
        <v>201</v>
      </c>
      <c r="H19" s="2">
        <v>5964</v>
      </c>
      <c r="I19" s="15" t="str">
        <f>'[1]Raw Data'!J49</f>
        <v xml:space="preserve">NORTH WEST EMPLOYERS                                        </v>
      </c>
      <c r="J19" s="2">
        <v>8400765</v>
      </c>
      <c r="K19" s="2" t="s">
        <v>30</v>
      </c>
      <c r="L19" s="15">
        <v>40349</v>
      </c>
      <c r="M19" s="18">
        <f>'[1]Raw Data'!B49</f>
        <v>10822</v>
      </c>
      <c r="N19" s="15" t="str">
        <f t="shared" si="0"/>
        <v>REVENUE</v>
      </c>
      <c r="O19" s="6" t="str">
        <f>'[1]Raw Data'!R49</f>
        <v>PCAAA</v>
      </c>
      <c r="P19" s="6">
        <f>'[1]Raw Data'!S49</f>
        <v>3420</v>
      </c>
      <c r="Q19" s="6" t="str">
        <f>VLOOKUP(O19,'[1]Objective Code'!$A$1:$H$207,8,FALSE)</f>
        <v>Paula Pocock</v>
      </c>
      <c r="R19" s="6" t="str">
        <f>VLOOKUP(O19,'[1]Objective Code'!$A$1:$G$242,3,FALSE)</f>
        <v>N</v>
      </c>
      <c r="S19" s="6" t="str">
        <f>IF((LEFT(O19,1))="P",(VLOOKUP(P19,'[1]Rev Subj Codes'!$A$2:$E$239,3,FALSE)),(VLOOKUP(P19,'[1]Cap Subj Codes'!$A$2:$E$34,3,FALSE)))</f>
        <v>N</v>
      </c>
      <c r="T19" s="7"/>
    </row>
    <row r="20" spans="1:20" x14ac:dyDescent="0.2">
      <c r="A20" s="14" t="s">
        <v>24</v>
      </c>
      <c r="B20" s="2" t="str">
        <f>VLOOKUP(O20,'[1]Objective Code'!$A$1:$G$242,4,FALSE)</f>
        <v>Establishment</v>
      </c>
      <c r="C20" s="4" t="str">
        <f>IF((LEFT(O20,1))="P",(VLOOKUP(P20,'[1]Rev Subj Codes'!$A$2:$E$239,4,FALSE)),(VLOOKUP(P20,'[1]Cap Subj Codes'!$A$2:$E$34,4,FALSE)))</f>
        <v>Equipment and Services</v>
      </c>
      <c r="D20" s="15">
        <f>'[1]Raw Data'!K52</f>
        <v>42548</v>
      </c>
      <c r="E20" s="15" t="str">
        <f>'[1]Raw Data'!AA52</f>
        <v>Jun201600030</v>
      </c>
      <c r="F20" s="16">
        <f>'[1]Raw Data'!Z52</f>
        <v>3473.76</v>
      </c>
      <c r="G20" s="2"/>
      <c r="H20" s="2"/>
      <c r="I20" s="15" t="str">
        <f>'[1]Raw Data'!J52</f>
        <v xml:space="preserve">MERSEYTRAVEL                                                </v>
      </c>
      <c r="J20" s="2"/>
      <c r="K20" s="2"/>
      <c r="L20" s="15"/>
      <c r="M20" s="18" t="str">
        <f>'[1]Raw Data'!B52</f>
        <v xml:space="preserve">   SINE/00020344</v>
      </c>
      <c r="N20" s="15" t="str">
        <f t="shared" si="0"/>
        <v>REVENUE</v>
      </c>
      <c r="O20" s="6" t="str">
        <f>'[1]Raw Data'!R52</f>
        <v>PCAAA</v>
      </c>
      <c r="P20" s="6">
        <f>'[1]Raw Data'!S52</f>
        <v>3500</v>
      </c>
      <c r="Q20" s="6" t="str">
        <f>VLOOKUP(O20,'[1]Objective Code'!$A$1:$H$207,8,FALSE)</f>
        <v>Paula Pocock</v>
      </c>
      <c r="R20" s="6" t="str">
        <f>VLOOKUP(O20,'[1]Objective Code'!$A$1:$G$242,3,FALSE)</f>
        <v>N</v>
      </c>
      <c r="S20" s="6" t="str">
        <f>IF((LEFT(O20,1))="P",(VLOOKUP(P20,'[1]Rev Subj Codes'!$A$2:$E$239,3,FALSE)),(VLOOKUP(P20,'[1]Cap Subj Codes'!$A$2:$E$34,3,FALSE)))</f>
        <v>N</v>
      </c>
      <c r="T20" s="7"/>
    </row>
    <row r="21" spans="1:20" x14ac:dyDescent="0.2">
      <c r="A21" s="14" t="s">
        <v>24</v>
      </c>
      <c r="B21" s="2" t="str">
        <f>VLOOKUP(O21,'[1]Objective Code'!$A$1:$G$242,4,FALSE)</f>
        <v>Establishment</v>
      </c>
      <c r="C21" s="4" t="str">
        <f>IF((LEFT(O21,1))="P",(VLOOKUP(P21,'[1]Rev Subj Codes'!$A$2:$E$239,4,FALSE)),(VLOOKUP(P21,'[1]Cap Subj Codes'!$A$2:$E$34,4,FALSE)))</f>
        <v>Rents Rates Water and Sewerage</v>
      </c>
      <c r="D21" s="15">
        <f>'[1]Raw Data'!K53</f>
        <v>42548</v>
      </c>
      <c r="E21" s="15" t="str">
        <f>'[1]Raw Data'!AA53</f>
        <v>Jun201600011</v>
      </c>
      <c r="F21" s="16">
        <f>'[1]Raw Data'!Z53</f>
        <v>4532.6000000000004</v>
      </c>
      <c r="G21" s="2"/>
      <c r="H21" s="2"/>
      <c r="I21" s="15" t="str">
        <f>'[1]Raw Data'!J53</f>
        <v xml:space="preserve">MERSEYTRAVEL                                                </v>
      </c>
      <c r="J21" s="2"/>
      <c r="K21" s="2"/>
      <c r="L21" s="15"/>
      <c r="M21" s="18" t="str">
        <f>'[1]Raw Data'!B53</f>
        <v xml:space="preserve">   SINE/00020350</v>
      </c>
      <c r="N21" s="15" t="str">
        <f t="shared" si="0"/>
        <v>REVENUE</v>
      </c>
      <c r="O21" s="6" t="str">
        <f>'[1]Raw Data'!R53</f>
        <v>PCAAA</v>
      </c>
      <c r="P21" s="6">
        <f>'[1]Raw Data'!S53</f>
        <v>1500</v>
      </c>
      <c r="Q21" s="6" t="str">
        <f>VLOOKUP(O21,'[1]Objective Code'!$A$1:$H$207,8,FALSE)</f>
        <v>Paula Pocock</v>
      </c>
      <c r="R21" s="6" t="str">
        <f>VLOOKUP(O21,'[1]Objective Code'!$A$1:$G$242,3,FALSE)</f>
        <v>N</v>
      </c>
      <c r="S21" s="6" t="str">
        <f>IF((LEFT(O21,1))="P",(VLOOKUP(P21,'[1]Rev Subj Codes'!$A$2:$E$239,3,FALSE)),(VLOOKUP(P21,'[1]Cap Subj Codes'!$A$2:$E$34,3,FALSE)))</f>
        <v>N</v>
      </c>
      <c r="T21" s="7"/>
    </row>
    <row r="22" spans="1:20" x14ac:dyDescent="0.2">
      <c r="A22" s="14" t="s">
        <v>24</v>
      </c>
      <c r="B22" s="2" t="str">
        <f>VLOOKUP(O22,'[1]Objective Code'!$A$1:$G$242,4,FALSE)</f>
        <v>Establishment</v>
      </c>
      <c r="C22" s="4" t="str">
        <f>IF((LEFT(O22,1))="P",(VLOOKUP(P22,'[1]Rev Subj Codes'!$A$2:$E$239,4,FALSE)),(VLOOKUP(P22,'[1]Cap Subj Codes'!$A$2:$E$34,4,FALSE)))</f>
        <v>Travel and Transport</v>
      </c>
      <c r="D22" s="15">
        <f>'[1]Raw Data'!K54</f>
        <v>42548</v>
      </c>
      <c r="E22" s="15" t="str">
        <f>'[1]Raw Data'!AA54</f>
        <v>Jun201600029</v>
      </c>
      <c r="F22" s="16">
        <f>'[1]Raw Data'!Z54</f>
        <v>5726</v>
      </c>
      <c r="G22" s="2"/>
      <c r="H22" s="2"/>
      <c r="I22" s="15" t="str">
        <f>'[1]Raw Data'!J54</f>
        <v xml:space="preserve">MERSEYTRAVEL                                                </v>
      </c>
      <c r="J22" s="2"/>
      <c r="K22" s="2"/>
      <c r="L22" s="15"/>
      <c r="M22" s="18" t="str">
        <f>'[1]Raw Data'!B54</f>
        <v xml:space="preserve">   SINE/00020351</v>
      </c>
      <c r="N22" s="15" t="str">
        <f t="shared" si="0"/>
        <v>REVENUE</v>
      </c>
      <c r="O22" s="6" t="str">
        <f>'[1]Raw Data'!R54</f>
        <v>PCAAA</v>
      </c>
      <c r="P22" s="6">
        <f>'[1]Raw Data'!S54</f>
        <v>2600</v>
      </c>
      <c r="Q22" s="6" t="str">
        <f>VLOOKUP(O22,'[1]Objective Code'!$A$1:$H$207,8,FALSE)</f>
        <v>Paula Pocock</v>
      </c>
      <c r="R22" s="6" t="str">
        <f>VLOOKUP(O22,'[1]Objective Code'!$A$1:$G$242,3,FALSE)</f>
        <v>N</v>
      </c>
      <c r="S22" s="6" t="str">
        <f>IF((LEFT(O22,1))="P",(VLOOKUP(P22,'[1]Rev Subj Codes'!$A$2:$E$239,3,FALSE)),(VLOOKUP(P22,'[1]Cap Subj Codes'!$A$2:$E$34,3,FALSE)))</f>
        <v>N</v>
      </c>
      <c r="T22" s="7"/>
    </row>
    <row r="23" spans="1:20" x14ac:dyDescent="0.2">
      <c r="A23" s="14" t="s">
        <v>24</v>
      </c>
      <c r="B23" s="2" t="str">
        <f>VLOOKUP(O23,'[1]Objective Code'!$A$1:$G$242,4,FALSE)</f>
        <v>Capital Schemes</v>
      </c>
      <c r="C23" s="4" t="str">
        <f>IF((LEFT(O23,1))="P",(VLOOKUP(P23,'[1]Rev Subj Codes'!$A$2:$E$239,4,FALSE)),(VLOOKUP(P23,'[1]Cap Subj Codes'!$A$2:$E$34,4,FALSE)))</f>
        <v>Construction Works</v>
      </c>
      <c r="D23" s="15">
        <f>'[1]Raw Data'!K25</f>
        <v>42530</v>
      </c>
      <c r="E23" s="15" t="str">
        <f>'[1]Raw Data'!AA25</f>
        <v>Jun201600005</v>
      </c>
      <c r="F23" s="16">
        <f>'[1]Raw Data'!Z25</f>
        <v>4000</v>
      </c>
      <c r="G23" s="2" t="s">
        <v>28</v>
      </c>
      <c r="H23" s="2">
        <v>5951</v>
      </c>
      <c r="I23" s="15" t="str">
        <f>'[1]Raw Data'!J25</f>
        <v xml:space="preserve">BARRACHD LIMITED                                            </v>
      </c>
      <c r="J23" s="2">
        <v>8726346</v>
      </c>
      <c r="K23" s="2" t="s">
        <v>30</v>
      </c>
      <c r="L23" s="15">
        <v>40345</v>
      </c>
      <c r="M23" s="18">
        <f>'[1]Raw Data'!B25</f>
        <v>6147000212</v>
      </c>
      <c r="N23" s="15" t="str">
        <f t="shared" si="0"/>
        <v>CAPITAL</v>
      </c>
      <c r="O23" s="6" t="str">
        <f>'[1]Raw Data'!R25</f>
        <v>XPIAA</v>
      </c>
      <c r="P23" s="6">
        <f>'[1]Raw Data'!S25</f>
        <v>2901</v>
      </c>
      <c r="Q23" s="6" t="str">
        <f>VLOOKUP(O23,'[1]Objective Code'!$A$1:$H$207,8,FALSE)</f>
        <v>Peter Bedson</v>
      </c>
      <c r="R23" s="6" t="str">
        <f>VLOOKUP(O23,'[1]Objective Code'!$A$1:$G$242,3,FALSE)</f>
        <v>N</v>
      </c>
      <c r="S23" s="6" t="str">
        <f>IF((LEFT(O23,1))="P",(VLOOKUP(P23,'[1]Rev Subj Codes'!$A$2:$E$239,3,FALSE)),(VLOOKUP(P23,'[1]Cap Subj Codes'!$A$2:$E$34,3,FALSE)))</f>
        <v>N</v>
      </c>
      <c r="T23" s="92"/>
    </row>
    <row r="24" spans="1:20" x14ac:dyDescent="0.2">
      <c r="A24" s="14" t="s">
        <v>24</v>
      </c>
      <c r="B24" s="2" t="str">
        <f>VLOOKUP(O24,'[1]Objective Code'!$A$1:$G$242,4,FALSE)</f>
        <v>Treasury Management and Bank Charges</v>
      </c>
      <c r="C24" s="4" t="str">
        <f>IF((LEFT(O24,1))="P",(VLOOKUP(P24,'[1]Rev Subj Codes'!$A$2:$E$239,4,FALSE)),(VLOOKUP(P24,'[1]Cap Subj Codes'!$A$2:$E$34,4,FALSE)))</f>
        <v>Repayment of Loans Outstanding</v>
      </c>
      <c r="D24" s="15">
        <f>'[1]Raw Data'!K37</f>
        <v>42536</v>
      </c>
      <c r="E24" s="15" t="str">
        <f>'[1]Raw Data'!AA37</f>
        <v>Jun201600050</v>
      </c>
      <c r="F24" s="16">
        <f>'[1]Raw Data'!Z37</f>
        <v>40209.86</v>
      </c>
      <c r="G24" s="2" t="s">
        <v>150</v>
      </c>
      <c r="H24" s="2">
        <v>5952</v>
      </c>
      <c r="I24" s="15" t="str">
        <f>'[1]Raw Data'!J37</f>
        <v xml:space="preserve">BARCLAYS BANK PLC                                           </v>
      </c>
      <c r="J24" s="2">
        <v>8400753</v>
      </c>
      <c r="K24" s="2" t="s">
        <v>30</v>
      </c>
      <c r="L24" s="15">
        <v>40337</v>
      </c>
      <c r="M24" s="18" t="str">
        <f>'[1]Raw Data'!B37</f>
        <v xml:space="preserve">     MKT.LOAN 23</v>
      </c>
      <c r="N24" s="15" t="str">
        <f t="shared" si="0"/>
        <v>REVENUE</v>
      </c>
      <c r="O24" s="6" t="str">
        <f>'[1]Raw Data'!R37</f>
        <v>PKDAA</v>
      </c>
      <c r="P24" s="6">
        <f>'[1]Raw Data'!S37</f>
        <v>7700</v>
      </c>
      <c r="Q24" s="6" t="str">
        <f>VLOOKUP(O24,'[1]Objective Code'!$A$1:$H$207,8,FALSE)</f>
        <v>Peter Bedson</v>
      </c>
      <c r="R24" s="6" t="str">
        <f>VLOOKUP(O24,'[1]Objective Code'!$A$1:$G$242,3,FALSE)</f>
        <v>N</v>
      </c>
      <c r="S24" s="6" t="str">
        <f>IF((LEFT(O24,1))="P",(VLOOKUP(P24,'[1]Rev Subj Codes'!$A$2:$E$239,3,FALSE)),(VLOOKUP(P24,'[1]Cap Subj Codes'!$A$2:$E$34,3,FALSE)))</f>
        <v>N</v>
      </c>
      <c r="T24" s="7"/>
    </row>
    <row r="25" spans="1:20" x14ac:dyDescent="0.2">
      <c r="A25" s="14" t="s">
        <v>24</v>
      </c>
      <c r="B25" s="2" t="str">
        <f>VLOOKUP(O25,'[1]Objective Code'!$A$1:$G$242,4,FALSE)</f>
        <v>Miscoding VAT Suspense?</v>
      </c>
      <c r="C25" s="4" t="str">
        <f>IF((LEFT(O25,1))="P",(VLOOKUP(P25,'[1]Rev Subj Codes'!$A$2:$E$239,4,FALSE)),(VLOOKUP(P25,'[1]Cap Subj Codes'!$A$2:$E$34,4,FALSE)))</f>
        <v>Balance Sheet</v>
      </c>
      <c r="D25" s="15">
        <f>'[1]Raw Data'!K39</f>
        <v>42538</v>
      </c>
      <c r="E25" s="15" t="str">
        <f>'[1]Raw Data'!AA39</f>
        <v>Jun201600006</v>
      </c>
      <c r="F25" s="16">
        <f>'[1]Raw Data'!Z39</f>
        <v>687.83</v>
      </c>
      <c r="G25" s="2" t="s">
        <v>159</v>
      </c>
      <c r="H25" s="2">
        <v>5954</v>
      </c>
      <c r="I25" s="15" t="str">
        <f>'[1]Raw Data'!J39</f>
        <v xml:space="preserve">NATWEST ONECARD                                             </v>
      </c>
      <c r="J25" s="2">
        <v>8400755</v>
      </c>
      <c r="K25" s="2" t="s">
        <v>30</v>
      </c>
      <c r="L25" s="15">
        <v>40339</v>
      </c>
      <c r="M25" s="18">
        <f>'[1]Raw Data'!B39</f>
        <v>5569510000000000</v>
      </c>
      <c r="N25" s="15" t="str">
        <f t="shared" si="0"/>
        <v>VOID</v>
      </c>
      <c r="O25" s="6" t="str">
        <f>'[1]Raw Data'!R39</f>
        <v>YPBDW</v>
      </c>
      <c r="P25" s="6">
        <f>'[1]Raw Data'!S39</f>
        <v>0</v>
      </c>
      <c r="Q25" s="6" t="str">
        <f>VLOOKUP(O25,'[1]Objective Code'!$A$1:$H$207,8,FALSE)</f>
        <v>Peter Bedson</v>
      </c>
      <c r="R25" s="6" t="str">
        <f>VLOOKUP(O25,'[1]Objective Code'!$A$1:$G$242,3,FALSE)</f>
        <v>Y</v>
      </c>
      <c r="S25" s="6" t="str">
        <f>IF((LEFT(O25,1))="P",(VLOOKUP(P25,'[1]Rev Subj Codes'!$A$2:$E$239,3,FALSE)),(VLOOKUP(P25,'[1]Cap Subj Codes'!$A$2:$E$34,3,FALSE)))</f>
        <v>Y</v>
      </c>
      <c r="T25" s="7"/>
    </row>
    <row r="26" spans="1:20" x14ac:dyDescent="0.2">
      <c r="A26" s="14" t="s">
        <v>24</v>
      </c>
      <c r="B26" s="2" t="str">
        <f>VLOOKUP(O26,'[1]Objective Code'!$A$1:$G$242,4,FALSE)</f>
        <v>Capital Schemes</v>
      </c>
      <c r="C26" s="4" t="str">
        <f>IF((LEFT(O26,1))="P",(VLOOKUP(P26,'[1]Rev Subj Codes'!$A$2:$E$239,4,FALSE)),(VLOOKUP(P26,'[1]Cap Subj Codes'!$A$2:$E$34,4,FALSE)))</f>
        <v>Construction Works</v>
      </c>
      <c r="D26" s="15">
        <f>'[1]Raw Data'!K47</f>
        <v>42542</v>
      </c>
      <c r="E26" s="15" t="str">
        <f>'[1]Raw Data'!AA47</f>
        <v>Jun201600004</v>
      </c>
      <c r="F26" s="16">
        <f>'[1]Raw Data'!Z47</f>
        <v>3357.9</v>
      </c>
      <c r="G26" s="2" t="s">
        <v>194</v>
      </c>
      <c r="H26" s="2">
        <v>5962</v>
      </c>
      <c r="I26" s="15" t="str">
        <f>'[1]Raw Data'!J47</f>
        <v xml:space="preserve">SPECIALIST COMPUTER CENTRES PLC                             </v>
      </c>
      <c r="J26" s="2">
        <v>8400763</v>
      </c>
      <c r="K26" s="2" t="s">
        <v>30</v>
      </c>
      <c r="L26" s="15">
        <v>40347</v>
      </c>
      <c r="M26" s="18" t="str">
        <f>'[1]Raw Data'!B47</f>
        <v xml:space="preserve">       OPM164139</v>
      </c>
      <c r="N26" s="15" t="str">
        <f t="shared" si="0"/>
        <v>CAPITAL</v>
      </c>
      <c r="O26" s="6" t="str">
        <f>'[1]Raw Data'!R47</f>
        <v>XPIAA</v>
      </c>
      <c r="P26" s="6">
        <f>'[1]Raw Data'!S47</f>
        <v>2901</v>
      </c>
      <c r="Q26" s="6" t="str">
        <f>VLOOKUP(O26,'[1]Objective Code'!$A$1:$H$207,8,FALSE)</f>
        <v>Peter Bedson</v>
      </c>
      <c r="R26" s="6" t="str">
        <f>VLOOKUP(O26,'[1]Objective Code'!$A$1:$G$242,3,FALSE)</f>
        <v>N</v>
      </c>
      <c r="S26" s="6" t="str">
        <f>IF((LEFT(O26,1))="P",(VLOOKUP(P26,'[1]Rev Subj Codes'!$A$2:$E$239,3,FALSE)),(VLOOKUP(P26,'[1]Cap Subj Codes'!$A$2:$E$34,3,FALSE)))</f>
        <v>N</v>
      </c>
      <c r="T26" s="7"/>
    </row>
    <row r="27" spans="1:20" x14ac:dyDescent="0.2">
      <c r="A27" s="14" t="s">
        <v>24</v>
      </c>
      <c r="B27" s="2" t="str">
        <f>VLOOKUP(O27,'[1]Objective Code'!$A$1:$G$242,4,FALSE)</f>
        <v>Community Fund</v>
      </c>
      <c r="C27" s="4" t="str">
        <f>IF((LEFT(O27,1))="P",(VLOOKUP(P27,'[1]Rev Subj Codes'!$A$2:$E$239,4,FALSE)),(VLOOKUP(P27,'[1]Cap Subj Codes'!$A$2:$E$34,4,FALSE)))</f>
        <v>Grants and Subscriptions</v>
      </c>
      <c r="D27" s="15">
        <f>'[1]Raw Data'!K2</f>
        <v>42522</v>
      </c>
      <c r="E27" s="15" t="str">
        <f>'[1]Raw Data'!AA2</f>
        <v>Jun201600053</v>
      </c>
      <c r="F27" s="16">
        <f>'[1]Raw Data'!Z2</f>
        <v>7500</v>
      </c>
      <c r="G27" s="2" t="s">
        <v>28</v>
      </c>
      <c r="H27" s="2">
        <v>5951</v>
      </c>
      <c r="I27" s="15" t="str">
        <f>'[1]Raw Data'!J2</f>
        <v xml:space="preserve">CENTRE 63                                                   </v>
      </c>
      <c r="J27" s="2">
        <v>8723116</v>
      </c>
      <c r="K27" s="2" t="s">
        <v>30</v>
      </c>
      <c r="L27" s="15">
        <v>40295</v>
      </c>
      <c r="M27" s="18">
        <f>'[1]Raw Data'!B2</f>
        <v>10008496</v>
      </c>
      <c r="N27" s="15" t="str">
        <f t="shared" si="0"/>
        <v>REVENUE</v>
      </c>
      <c r="O27" s="6" t="str">
        <f>'[1]Raw Data'!R2</f>
        <v>PMEAY</v>
      </c>
      <c r="P27" s="6">
        <f>'[1]Raw Data'!S2</f>
        <v>3703</v>
      </c>
      <c r="Q27" s="6" t="str">
        <f>VLOOKUP(O27,'[1]Objective Code'!$A$1:$H$207,8,FALSE)</f>
        <v>Stuart Donaldson</v>
      </c>
      <c r="R27" s="6" t="str">
        <f>VLOOKUP(O27,'[1]Objective Code'!$A$1:$G$242,3,FALSE)</f>
        <v>N</v>
      </c>
      <c r="S27" s="6" t="str">
        <f>IF((LEFT(O27,1))="P",(VLOOKUP(P27,'[1]Rev Subj Codes'!$A$2:$E$239,3,FALSE)),(VLOOKUP(P27,'[1]Cap Subj Codes'!$A$2:$E$34,3,FALSE)))</f>
        <v>N</v>
      </c>
      <c r="T27" s="7"/>
    </row>
    <row r="28" spans="1:20" x14ac:dyDescent="0.2">
      <c r="A28" s="14" t="s">
        <v>24</v>
      </c>
      <c r="B28" s="2" t="str">
        <f>VLOOKUP(O28,'[1]Objective Code'!$A$1:$G$242,4,FALSE)</f>
        <v>Community Fund</v>
      </c>
      <c r="C28" s="4" t="str">
        <f>IF((LEFT(O28,1))="P",(VLOOKUP(P28,'[1]Rev Subj Codes'!$A$2:$E$239,4,FALSE)),(VLOOKUP(P28,'[1]Cap Subj Codes'!$A$2:$E$34,4,FALSE)))</f>
        <v>Grants and Subscriptions</v>
      </c>
      <c r="D28" s="15">
        <f>'[1]Raw Data'!K3</f>
        <v>42522</v>
      </c>
      <c r="E28" s="15" t="str">
        <f>'[1]Raw Data'!AA3</f>
        <v>Jun201600036</v>
      </c>
      <c r="F28" s="16">
        <f>'[1]Raw Data'!Z3</f>
        <v>25000</v>
      </c>
      <c r="G28" s="2" t="s">
        <v>28</v>
      </c>
      <c r="H28" s="2">
        <v>5951</v>
      </c>
      <c r="I28" s="15" t="str">
        <f>'[1]Raw Data'!J3</f>
        <v xml:space="preserve">CHILDREN'S FOOD TRUST                                       </v>
      </c>
      <c r="J28" s="2">
        <v>8743611</v>
      </c>
      <c r="K28" s="2" t="s">
        <v>30</v>
      </c>
      <c r="L28" s="15">
        <v>40282</v>
      </c>
      <c r="M28" s="18">
        <f>'[1]Raw Data'!B3</f>
        <v>10008510</v>
      </c>
      <c r="N28" s="15" t="str">
        <f t="shared" si="0"/>
        <v>REVENUE</v>
      </c>
      <c r="O28" s="6" t="str">
        <f>'[1]Raw Data'!R3</f>
        <v>PMEAG</v>
      </c>
      <c r="P28" s="6">
        <f>'[1]Raw Data'!S3</f>
        <v>3703</v>
      </c>
      <c r="Q28" s="6" t="str">
        <f>VLOOKUP(O28,'[1]Objective Code'!$A$1:$H$207,8,FALSE)</f>
        <v>Stuart Donaldson</v>
      </c>
      <c r="R28" s="6" t="str">
        <f>VLOOKUP(O28,'[1]Objective Code'!$A$1:$G$242,3,FALSE)</f>
        <v>N</v>
      </c>
      <c r="S28" s="6" t="str">
        <f>IF((LEFT(O28,1))="P",(VLOOKUP(P28,'[1]Rev Subj Codes'!$A$2:$E$239,3,FALSE)),(VLOOKUP(P28,'[1]Cap Subj Codes'!$A$2:$E$34,3,FALSE)))</f>
        <v>N</v>
      </c>
      <c r="T28" s="7"/>
    </row>
    <row r="29" spans="1:20" x14ac:dyDescent="0.2">
      <c r="A29" s="14" t="s">
        <v>24</v>
      </c>
      <c r="B29" s="2" t="str">
        <f>VLOOKUP(O29,'[1]Objective Code'!$A$1:$G$242,4,FALSE)</f>
        <v>Community Fund</v>
      </c>
      <c r="C29" s="4" t="str">
        <f>IF((LEFT(O29,1))="P",(VLOOKUP(P29,'[1]Rev Subj Codes'!$A$2:$E$239,4,FALSE)),(VLOOKUP(P29,'[1]Cap Subj Codes'!$A$2:$E$34,4,FALSE)))</f>
        <v>Grants and Subscriptions</v>
      </c>
      <c r="D29" s="15">
        <f>'[1]Raw Data'!K4</f>
        <v>42522</v>
      </c>
      <c r="E29" s="15" t="str">
        <f>'[1]Raw Data'!AA4</f>
        <v>Jun201600055</v>
      </c>
      <c r="F29" s="16">
        <f>'[1]Raw Data'!Z4</f>
        <v>8000</v>
      </c>
      <c r="G29" s="2" t="s">
        <v>28</v>
      </c>
      <c r="H29" s="2">
        <v>5951</v>
      </c>
      <c r="I29" s="15" t="str">
        <f>'[1]Raw Data'!J4</f>
        <v xml:space="preserve">EMMAUS MERSEYSIDE                                           </v>
      </c>
      <c r="J29" s="2">
        <v>8400752</v>
      </c>
      <c r="K29" s="2" t="s">
        <v>30</v>
      </c>
      <c r="L29" s="15">
        <v>40345</v>
      </c>
      <c r="M29" s="18">
        <f>'[1]Raw Data'!B4</f>
        <v>10008498</v>
      </c>
      <c r="N29" s="15" t="str">
        <f t="shared" si="0"/>
        <v>REVENUE</v>
      </c>
      <c r="O29" s="6" t="str">
        <f>'[1]Raw Data'!R4</f>
        <v>PMEAU</v>
      </c>
      <c r="P29" s="6">
        <f>'[1]Raw Data'!S4</f>
        <v>3703</v>
      </c>
      <c r="Q29" s="6" t="str">
        <f>VLOOKUP(O29,'[1]Objective Code'!$A$1:$H$207,8,FALSE)</f>
        <v>Stuart Donaldson</v>
      </c>
      <c r="R29" s="6" t="str">
        <f>VLOOKUP(O29,'[1]Objective Code'!$A$1:$G$242,3,FALSE)</f>
        <v>N</v>
      </c>
      <c r="S29" s="6" t="str">
        <f>IF((LEFT(O29,1))="P",(VLOOKUP(P29,'[1]Rev Subj Codes'!$A$2:$E$239,3,FALSE)),(VLOOKUP(P29,'[1]Cap Subj Codes'!$A$2:$E$34,3,FALSE)))</f>
        <v>N</v>
      </c>
      <c r="T29" s="92"/>
    </row>
    <row r="30" spans="1:20" x14ac:dyDescent="0.2">
      <c r="A30" s="14" t="s">
        <v>24</v>
      </c>
      <c r="B30" s="2" t="str">
        <f>VLOOKUP(O30,'[1]Objective Code'!$A$1:$G$242,4,FALSE)</f>
        <v>Community Fund</v>
      </c>
      <c r="C30" s="4" t="str">
        <f>IF((LEFT(O30,1))="P",(VLOOKUP(P30,'[1]Rev Subj Codes'!$A$2:$E$239,4,FALSE)),(VLOOKUP(P30,'[1]Cap Subj Codes'!$A$2:$E$34,4,FALSE)))</f>
        <v>Grants and Subscriptions</v>
      </c>
      <c r="D30" s="15">
        <f>'[1]Raw Data'!K5</f>
        <v>42522</v>
      </c>
      <c r="E30" s="15" t="str">
        <f>'[1]Raw Data'!AA5</f>
        <v>Jun201600034</v>
      </c>
      <c r="F30" s="16">
        <f>'[1]Raw Data'!Z5</f>
        <v>21340</v>
      </c>
      <c r="G30" s="2" t="s">
        <v>28</v>
      </c>
      <c r="H30" s="2">
        <v>5951</v>
      </c>
      <c r="I30" s="15" t="str">
        <f>'[1]Raw Data'!J5</f>
        <v xml:space="preserve">FAITHS 4 CHANGE                                             </v>
      </c>
      <c r="J30" s="2">
        <v>8400752</v>
      </c>
      <c r="K30" s="2" t="s">
        <v>30</v>
      </c>
      <c r="L30" s="15">
        <v>40345</v>
      </c>
      <c r="M30" s="18">
        <f>'[1]Raw Data'!B5</f>
        <v>10008501</v>
      </c>
      <c r="N30" s="15" t="str">
        <f t="shared" si="0"/>
        <v>REVENUE</v>
      </c>
      <c r="O30" s="6" t="str">
        <f>'[1]Raw Data'!R5</f>
        <v>PMEAP</v>
      </c>
      <c r="P30" s="6">
        <f>'[1]Raw Data'!S5</f>
        <v>3703</v>
      </c>
      <c r="Q30" s="6" t="str">
        <f>VLOOKUP(O30,'[1]Objective Code'!$A$1:$H$207,8,FALSE)</f>
        <v>Stuart Donaldson</v>
      </c>
      <c r="R30" s="6" t="str">
        <f>VLOOKUP(O30,'[1]Objective Code'!$A$1:$G$242,3,FALSE)</f>
        <v>N</v>
      </c>
      <c r="S30" s="6" t="str">
        <f>IF((LEFT(O30,1))="P",(VLOOKUP(P30,'[1]Rev Subj Codes'!$A$2:$E$239,3,FALSE)),(VLOOKUP(P30,'[1]Cap Subj Codes'!$A$2:$E$34,3,FALSE)))</f>
        <v>N</v>
      </c>
      <c r="T30" s="92"/>
    </row>
    <row r="31" spans="1:20" x14ac:dyDescent="0.2">
      <c r="A31" s="14" t="s">
        <v>24</v>
      </c>
      <c r="B31" s="2" t="str">
        <f>VLOOKUP(O31,'[1]Objective Code'!$A$1:$G$242,4,FALSE)</f>
        <v>Community Fund</v>
      </c>
      <c r="C31" s="4" t="str">
        <f>IF((LEFT(O31,1))="P",(VLOOKUP(P31,'[1]Rev Subj Codes'!$A$2:$E$239,4,FALSE)),(VLOOKUP(P31,'[1]Cap Subj Codes'!$A$2:$E$34,4,FALSE)))</f>
        <v>Grants and Subscriptions</v>
      </c>
      <c r="D31" s="15">
        <f>'[1]Raw Data'!K6</f>
        <v>42522</v>
      </c>
      <c r="E31" s="15" t="str">
        <f>'[1]Raw Data'!AA6</f>
        <v>Jun201600033</v>
      </c>
      <c r="F31" s="16">
        <f>'[1]Raw Data'!Z6</f>
        <v>3000</v>
      </c>
      <c r="G31" s="2" t="s">
        <v>28</v>
      </c>
      <c r="H31" s="2">
        <v>5951</v>
      </c>
      <c r="I31" s="15" t="str">
        <f>'[1]Raw Data'!J6</f>
        <v xml:space="preserve">HONEY ROSE FOUNDATION                                       </v>
      </c>
      <c r="J31" s="2">
        <v>8720482</v>
      </c>
      <c r="K31" s="2" t="s">
        <v>30</v>
      </c>
      <c r="L31" s="15">
        <v>40358</v>
      </c>
      <c r="M31" s="18">
        <f>'[1]Raw Data'!B6</f>
        <v>10008500</v>
      </c>
      <c r="N31" s="15" t="str">
        <f t="shared" si="0"/>
        <v>REVENUE</v>
      </c>
      <c r="O31" s="6" t="str">
        <f>'[1]Raw Data'!R6</f>
        <v>PMEAN</v>
      </c>
      <c r="P31" s="6">
        <f>'[1]Raw Data'!S6</f>
        <v>3703</v>
      </c>
      <c r="Q31" s="6" t="str">
        <f>VLOOKUP(O31,'[1]Objective Code'!$A$1:$H$207,8,FALSE)</f>
        <v>Stuart Donaldson</v>
      </c>
      <c r="R31" s="6" t="str">
        <f>VLOOKUP(O31,'[1]Objective Code'!$A$1:$G$242,3,FALSE)</f>
        <v>N</v>
      </c>
      <c r="S31" s="6" t="str">
        <f>IF((LEFT(O31,1))="P",(VLOOKUP(P31,'[1]Rev Subj Codes'!$A$2:$E$239,3,FALSE)),(VLOOKUP(P31,'[1]Cap Subj Codes'!$A$2:$E$34,3,FALSE)))</f>
        <v>N</v>
      </c>
      <c r="T31" s="92"/>
    </row>
    <row r="32" spans="1:20" x14ac:dyDescent="0.2">
      <c r="A32" s="14" t="s">
        <v>24</v>
      </c>
      <c r="B32" s="2" t="str">
        <f>VLOOKUP(O32,'[1]Objective Code'!$A$1:$G$242,4,FALSE)</f>
        <v>Community Fund</v>
      </c>
      <c r="C32" s="4" t="str">
        <f>IF((LEFT(O32,1))="P",(VLOOKUP(P32,'[1]Rev Subj Codes'!$A$2:$E$239,4,FALSE)),(VLOOKUP(P32,'[1]Cap Subj Codes'!$A$2:$E$34,4,FALSE)))</f>
        <v>Grants and Subscriptions</v>
      </c>
      <c r="D32" s="15">
        <f>'[1]Raw Data'!K7</f>
        <v>42522</v>
      </c>
      <c r="E32" s="15" t="str">
        <f>'[1]Raw Data'!AA7</f>
        <v>Jun201600035</v>
      </c>
      <c r="F32" s="16">
        <f>'[1]Raw Data'!Z7</f>
        <v>17350</v>
      </c>
      <c r="G32" s="2" t="s">
        <v>28</v>
      </c>
      <c r="H32" s="2">
        <v>5951</v>
      </c>
      <c r="I32" s="15" t="str">
        <f>'[1]Raw Data'!J7</f>
        <v xml:space="preserve">NEIGHBOURHOOD SERVICES CO.LIMITED                           </v>
      </c>
      <c r="J32" s="2">
        <v>8720482</v>
      </c>
      <c r="K32" s="2" t="s">
        <v>30</v>
      </c>
      <c r="L32" s="15">
        <v>40358</v>
      </c>
      <c r="M32" s="18">
        <f>'[1]Raw Data'!B7</f>
        <v>10008508</v>
      </c>
      <c r="N32" s="15" t="str">
        <f t="shared" si="0"/>
        <v>REVENUE</v>
      </c>
      <c r="O32" s="6" t="str">
        <f>'[1]Raw Data'!R7</f>
        <v>PMEAM</v>
      </c>
      <c r="P32" s="6">
        <f>'[1]Raw Data'!S7</f>
        <v>3703</v>
      </c>
      <c r="Q32" s="6" t="str">
        <f>VLOOKUP(O32,'[1]Objective Code'!$A$1:$H$207,8,FALSE)</f>
        <v>Stuart Donaldson</v>
      </c>
      <c r="R32" s="6" t="str">
        <f>VLOOKUP(O32,'[1]Objective Code'!$A$1:$G$242,3,FALSE)</f>
        <v>N</v>
      </c>
      <c r="S32" s="6" t="str">
        <f>IF((LEFT(O32,1))="P",(VLOOKUP(P32,'[1]Rev Subj Codes'!$A$2:$E$239,3,FALSE)),(VLOOKUP(P32,'[1]Cap Subj Codes'!$A$2:$E$34,3,FALSE)))</f>
        <v>N</v>
      </c>
      <c r="T32" s="92"/>
    </row>
    <row r="33" spans="1:20" x14ac:dyDescent="0.2">
      <c r="A33" s="14" t="s">
        <v>24</v>
      </c>
      <c r="B33" s="2" t="str">
        <f>VLOOKUP(O33,'[1]Objective Code'!$A$1:$G$242,4,FALSE)</f>
        <v>Community Fund</v>
      </c>
      <c r="C33" s="4" t="str">
        <f>IF((LEFT(O33,1))="P",(VLOOKUP(P33,'[1]Rev Subj Codes'!$A$2:$E$239,4,FALSE)),(VLOOKUP(P33,'[1]Cap Subj Codes'!$A$2:$E$34,4,FALSE)))</f>
        <v>Grants and Subscriptions</v>
      </c>
      <c r="D33" s="15">
        <f>'[1]Raw Data'!K8</f>
        <v>42522</v>
      </c>
      <c r="E33" s="15" t="str">
        <f>'[1]Raw Data'!AA8</f>
        <v>Jun201600056</v>
      </c>
      <c r="F33" s="16">
        <f>'[1]Raw Data'!Z8</f>
        <v>8000</v>
      </c>
      <c r="G33" s="2" t="s">
        <v>28</v>
      </c>
      <c r="H33" s="2">
        <v>5951</v>
      </c>
      <c r="I33" s="15" t="str">
        <f>'[1]Raw Data'!J8</f>
        <v xml:space="preserve">SUSTRANS LIMITED                                            </v>
      </c>
      <c r="J33" s="2">
        <v>8720482</v>
      </c>
      <c r="K33" s="2" t="s">
        <v>30</v>
      </c>
      <c r="L33" s="15">
        <v>40326</v>
      </c>
      <c r="M33" s="18">
        <f>'[1]Raw Data'!B8</f>
        <v>10008499</v>
      </c>
      <c r="N33" s="15" t="str">
        <f t="shared" si="0"/>
        <v>REVENUE</v>
      </c>
      <c r="O33" s="6" t="str">
        <f>'[1]Raw Data'!R8</f>
        <v>PMEAX</v>
      </c>
      <c r="P33" s="6">
        <f>'[1]Raw Data'!S8</f>
        <v>3703</v>
      </c>
      <c r="Q33" s="6" t="str">
        <f>VLOOKUP(O33,'[1]Objective Code'!$A$1:$H$207,8,FALSE)</f>
        <v>Stuart Donaldson</v>
      </c>
      <c r="R33" s="6" t="str">
        <f>VLOOKUP(O33,'[1]Objective Code'!$A$1:$G$242,3,FALSE)</f>
        <v>N</v>
      </c>
      <c r="S33" s="6" t="str">
        <f>IF((LEFT(O33,1))="P",(VLOOKUP(P33,'[1]Rev Subj Codes'!$A$2:$E$239,3,FALSE)),(VLOOKUP(P33,'[1]Cap Subj Codes'!$A$2:$E$34,3,FALSE)))</f>
        <v>N</v>
      </c>
      <c r="T33" s="92"/>
    </row>
    <row r="34" spans="1:20" x14ac:dyDescent="0.2">
      <c r="A34" s="14" t="s">
        <v>24</v>
      </c>
      <c r="B34" s="2" t="str">
        <f>VLOOKUP(O34,'[1]Objective Code'!$A$1:$G$242,4,FALSE)</f>
        <v>Apprenticeship Support - Sefton</v>
      </c>
      <c r="C34" s="4" t="str">
        <f>IF((LEFT(O34,1))="P",(VLOOKUP(P34,'[1]Rev Subj Codes'!$A$2:$E$239,4,FALSE)),(VLOOKUP(P34,'[1]Cap Subj Codes'!$A$2:$E$34,4,FALSE)))</f>
        <v>Grants and Subscriptions</v>
      </c>
      <c r="D34" s="15">
        <f>'[1]Raw Data'!K12</f>
        <v>42523</v>
      </c>
      <c r="E34" s="15" t="str">
        <f>'[1]Raw Data'!AA12</f>
        <v>Jun201600052</v>
      </c>
      <c r="F34" s="16">
        <f>'[1]Raw Data'!Z12</f>
        <v>13936</v>
      </c>
      <c r="G34" s="2" t="s">
        <v>28</v>
      </c>
      <c r="H34" s="2">
        <v>5951</v>
      </c>
      <c r="I34" s="15" t="str">
        <f>'[1]Raw Data'!J12</f>
        <v xml:space="preserve">SEFTON M.B.C                                                </v>
      </c>
      <c r="J34" s="2">
        <v>8745170</v>
      </c>
      <c r="K34" s="2" t="s">
        <v>30</v>
      </c>
      <c r="L34" s="15">
        <v>40304</v>
      </c>
      <c r="M34" s="18">
        <f>'[1]Raw Data'!B12</f>
        <v>1075069</v>
      </c>
      <c r="N34" s="15" t="str">
        <f t="shared" si="0"/>
        <v>REVENUE</v>
      </c>
      <c r="O34" s="6" t="str">
        <f>'[1]Raw Data'!R12</f>
        <v>PMDAB</v>
      </c>
      <c r="P34" s="6">
        <f>'[1]Raw Data'!S12</f>
        <v>3703</v>
      </c>
      <c r="Q34" s="6" t="str">
        <f>VLOOKUP(O34,'[1]Objective Code'!$A$1:$H$207,8,FALSE)</f>
        <v>Stuart Donaldson</v>
      </c>
      <c r="R34" s="6" t="str">
        <f>VLOOKUP(O34,'[1]Objective Code'!$A$1:$G$242,3,FALSE)</f>
        <v>N</v>
      </c>
      <c r="S34" s="6" t="str">
        <f>IF((LEFT(O34,1))="P",(VLOOKUP(P34,'[1]Rev Subj Codes'!$A$2:$E$239,3,FALSE)),(VLOOKUP(P34,'[1]Cap Subj Codes'!$A$2:$E$34,3,FALSE)))</f>
        <v>N</v>
      </c>
      <c r="T34" s="7"/>
    </row>
    <row r="35" spans="1:20" x14ac:dyDescent="0.2">
      <c r="A35" s="14" t="s">
        <v>24</v>
      </c>
      <c r="B35" s="2" t="str">
        <f>VLOOKUP(O35,'[1]Objective Code'!$A$1:$G$242,4,FALSE)</f>
        <v>Community Fund</v>
      </c>
      <c r="C35" s="4" t="str">
        <f>IF((LEFT(O35,1))="P",(VLOOKUP(P35,'[1]Rev Subj Codes'!$A$2:$E$239,4,FALSE)),(VLOOKUP(P35,'[1]Cap Subj Codes'!$A$2:$E$34,4,FALSE)))</f>
        <v>Grants and Subscriptions</v>
      </c>
      <c r="D35" s="15">
        <f>'[1]Raw Data'!K15</f>
        <v>42524</v>
      </c>
      <c r="E35" s="15" t="str">
        <f>'[1]Raw Data'!AA15</f>
        <v>Jun201600058</v>
      </c>
      <c r="F35" s="16">
        <f>'[1]Raw Data'!Z15</f>
        <v>8000</v>
      </c>
      <c r="G35" s="2" t="s">
        <v>28</v>
      </c>
      <c r="H35" s="2">
        <v>5951</v>
      </c>
      <c r="I35" s="15" t="str">
        <f>'[1]Raw Data'!J15</f>
        <v xml:space="preserve">GRANBY TOXTETH DEVELOPMENTS TRUST                           </v>
      </c>
      <c r="J35" s="2">
        <v>8738958</v>
      </c>
      <c r="K35" s="2" t="s">
        <v>30</v>
      </c>
      <c r="L35" s="15">
        <v>40345</v>
      </c>
      <c r="M35" s="18">
        <f>'[1]Raw Data'!B15</f>
        <v>10008515</v>
      </c>
      <c r="N35" s="15" t="str">
        <f t="shared" si="0"/>
        <v>REVENUE</v>
      </c>
      <c r="O35" s="6" t="str">
        <f>'[1]Raw Data'!R15</f>
        <v>PMEAK</v>
      </c>
      <c r="P35" s="6">
        <f>'[1]Raw Data'!S15</f>
        <v>3703</v>
      </c>
      <c r="Q35" s="6" t="str">
        <f>VLOOKUP(O35,'[1]Objective Code'!$A$1:$H$207,8,FALSE)</f>
        <v>Stuart Donaldson</v>
      </c>
      <c r="R35" s="6" t="str">
        <f>VLOOKUP(O35,'[1]Objective Code'!$A$1:$G$242,3,FALSE)</f>
        <v>N</v>
      </c>
      <c r="S35" s="6" t="str">
        <f>IF((LEFT(O35,1))="P",(VLOOKUP(P35,'[1]Rev Subj Codes'!$A$2:$E$239,3,FALSE)),(VLOOKUP(P35,'[1]Cap Subj Codes'!$A$2:$E$34,3,FALSE)))</f>
        <v>N</v>
      </c>
      <c r="T35" s="92"/>
    </row>
    <row r="36" spans="1:20" x14ac:dyDescent="0.2">
      <c r="A36" s="14" t="s">
        <v>24</v>
      </c>
      <c r="B36" s="2" t="str">
        <f>VLOOKUP(O36,'[1]Objective Code'!$A$1:$G$242,4,FALSE)</f>
        <v>Community Fund</v>
      </c>
      <c r="C36" s="4" t="str">
        <f>IF((LEFT(O36,1))="P",(VLOOKUP(P36,'[1]Rev Subj Codes'!$A$2:$E$239,4,FALSE)),(VLOOKUP(P36,'[1]Cap Subj Codes'!$A$2:$E$34,4,FALSE)))</f>
        <v>Grants and Subscriptions</v>
      </c>
      <c r="D36" s="15">
        <f>'[1]Raw Data'!K16</f>
        <v>42524</v>
      </c>
      <c r="E36" s="15" t="str">
        <f>'[1]Raw Data'!AA16</f>
        <v>Jun201600054</v>
      </c>
      <c r="F36" s="16">
        <f>'[1]Raw Data'!Z16</f>
        <v>5000</v>
      </c>
      <c r="G36" s="2" t="s">
        <v>28</v>
      </c>
      <c r="H36" s="2">
        <v>5951</v>
      </c>
      <c r="I36" s="15" t="str">
        <f>'[1]Raw Data'!J16</f>
        <v xml:space="preserve">HALTON PLAY COUNCIL LIMITED                                 </v>
      </c>
      <c r="J36" s="2">
        <v>8743385</v>
      </c>
      <c r="K36" s="2" t="s">
        <v>30</v>
      </c>
      <c r="L36" s="15">
        <v>40282</v>
      </c>
      <c r="M36" s="18">
        <f>'[1]Raw Data'!B16</f>
        <v>10008497</v>
      </c>
      <c r="N36" s="15" t="str">
        <f t="shared" si="0"/>
        <v>REVENUE</v>
      </c>
      <c r="O36" s="6" t="str">
        <f>'[1]Raw Data'!R16</f>
        <v>PMEAW</v>
      </c>
      <c r="P36" s="6">
        <f>'[1]Raw Data'!S16</f>
        <v>3703</v>
      </c>
      <c r="Q36" s="6" t="str">
        <f>VLOOKUP(O36,'[1]Objective Code'!$A$1:$H$207,8,FALSE)</f>
        <v>Stuart Donaldson</v>
      </c>
      <c r="R36" s="6" t="str">
        <f>VLOOKUP(O36,'[1]Objective Code'!$A$1:$G$242,3,FALSE)</f>
        <v>N</v>
      </c>
      <c r="S36" s="6" t="str">
        <f>IF((LEFT(O36,1))="P",(VLOOKUP(P36,'[1]Rev Subj Codes'!$A$2:$E$239,3,FALSE)),(VLOOKUP(P36,'[1]Cap Subj Codes'!$A$2:$E$34,3,FALSE)))</f>
        <v>N</v>
      </c>
      <c r="T36" s="93"/>
    </row>
    <row r="37" spans="1:20" x14ac:dyDescent="0.2">
      <c r="A37" s="14" t="s">
        <v>24</v>
      </c>
      <c r="B37" s="2" t="str">
        <f>VLOOKUP(O37,'[1]Objective Code'!$A$1:$G$242,4,FALSE)</f>
        <v>Community Fund</v>
      </c>
      <c r="C37" s="4" t="str">
        <f>IF((LEFT(O37,1))="P",(VLOOKUP(P37,'[1]Rev Subj Codes'!$A$2:$E$239,4,FALSE)),(VLOOKUP(P37,'[1]Cap Subj Codes'!$A$2:$E$34,4,FALSE)))</f>
        <v>Grants and Subscriptions</v>
      </c>
      <c r="D37" s="15">
        <f>'[1]Raw Data'!K21</f>
        <v>42524</v>
      </c>
      <c r="E37" s="15" t="str">
        <f>'[1]Raw Data'!AA21</f>
        <v>Jun201600057</v>
      </c>
      <c r="F37" s="16">
        <f>'[1]Raw Data'!Z21</f>
        <v>1230</v>
      </c>
      <c r="G37" s="2" t="s">
        <v>28</v>
      </c>
      <c r="H37" s="2">
        <v>5951</v>
      </c>
      <c r="I37" s="15" t="str">
        <f>'[1]Raw Data'!J21</f>
        <v xml:space="preserve">LIVERPOOL GUILD OF STUDENTS                                 </v>
      </c>
      <c r="J37" s="2">
        <v>8726346</v>
      </c>
      <c r="K37" s="2" t="s">
        <v>30</v>
      </c>
      <c r="L37" s="15">
        <v>40345</v>
      </c>
      <c r="M37" s="18">
        <f>'[1]Raw Data'!B21</f>
        <v>10008514</v>
      </c>
      <c r="N37" s="15" t="str">
        <f t="shared" si="0"/>
        <v>REVENUE</v>
      </c>
      <c r="O37" s="6" t="str">
        <f>'[1]Raw Data'!R21</f>
        <v>PMEAL</v>
      </c>
      <c r="P37" s="6">
        <f>'[1]Raw Data'!S21</f>
        <v>3703</v>
      </c>
      <c r="Q37" s="6" t="str">
        <f>VLOOKUP(O37,'[1]Objective Code'!$A$1:$H$207,8,FALSE)</f>
        <v>Stuart Donaldson</v>
      </c>
      <c r="R37" s="6" t="str">
        <f>VLOOKUP(O37,'[1]Objective Code'!$A$1:$G$242,3,FALSE)</f>
        <v>N</v>
      </c>
      <c r="S37" s="6" t="str">
        <f>IF((LEFT(O37,1))="P",(VLOOKUP(P37,'[1]Rev Subj Codes'!$A$2:$E$239,3,FALSE)),(VLOOKUP(P37,'[1]Cap Subj Codes'!$A$2:$E$34,3,FALSE)))</f>
        <v>N</v>
      </c>
      <c r="T37" s="92"/>
    </row>
    <row r="38" spans="1:20" x14ac:dyDescent="0.2">
      <c r="A38" s="14" t="s">
        <v>24</v>
      </c>
      <c r="B38" s="2" t="str">
        <f>VLOOKUP(O38,'[1]Objective Code'!$A$1:$G$242,4,FALSE)</f>
        <v>Waste Prevention</v>
      </c>
      <c r="C38" s="4" t="str">
        <f>IF((LEFT(O38,1))="P",(VLOOKUP(P38,'[1]Rev Subj Codes'!$A$2:$E$239,4,FALSE)),(VLOOKUP(P38,'[1]Cap Subj Codes'!$A$2:$E$34,4,FALSE)))</f>
        <v>Equipment and Services</v>
      </c>
      <c r="D38" s="15">
        <f>'[1]Raw Data'!K23</f>
        <v>42528</v>
      </c>
      <c r="E38" s="15" t="str">
        <f>'[1]Raw Data'!AA23</f>
        <v>Jun201600038</v>
      </c>
      <c r="F38" s="16">
        <f>'[1]Raw Data'!Z23</f>
        <v>1864.05</v>
      </c>
      <c r="G38" s="2" t="s">
        <v>28</v>
      </c>
      <c r="H38" s="2">
        <v>5951</v>
      </c>
      <c r="I38" s="15" t="str">
        <f>'[1]Raw Data'!J23</f>
        <v xml:space="preserve">BRITISH HEART FOUNDATION                                    </v>
      </c>
      <c r="J38" s="2">
        <v>8733296</v>
      </c>
      <c r="K38" s="2" t="s">
        <v>30</v>
      </c>
      <c r="L38" s="15">
        <v>40326</v>
      </c>
      <c r="M38" s="18" t="str">
        <f>'[1]Raw Data'!B23</f>
        <v xml:space="preserve">      BINV000352</v>
      </c>
      <c r="N38" s="15" t="str">
        <f t="shared" ref="N38:N64" si="1">IF(LEFT(O38,1)="P","REVENUE",(IF(LEFT(O38,1)="X","CAPITAL","VOID")))</f>
        <v>REVENUE</v>
      </c>
      <c r="O38" s="6" t="str">
        <f>'[1]Raw Data'!R23</f>
        <v>PMHAH</v>
      </c>
      <c r="P38" s="6">
        <f>'[1]Raw Data'!S23</f>
        <v>3910</v>
      </c>
      <c r="Q38" s="6" t="str">
        <f>VLOOKUP(O38,'[1]Objective Code'!$A$1:$H$207,8,FALSE)</f>
        <v>Stuart Donaldson</v>
      </c>
      <c r="R38" s="6" t="str">
        <f>VLOOKUP(O38,'[1]Objective Code'!$A$1:$G$242,3,FALSE)</f>
        <v>N</v>
      </c>
      <c r="S38" s="6" t="str">
        <f>IF((LEFT(O38,1))="P",(VLOOKUP(P38,'[1]Rev Subj Codes'!$A$2:$E$239,3,FALSE)),(VLOOKUP(P38,'[1]Cap Subj Codes'!$A$2:$E$34,3,FALSE)))</f>
        <v>N</v>
      </c>
      <c r="T38" s="7"/>
    </row>
    <row r="39" spans="1:20" x14ac:dyDescent="0.2">
      <c r="A39" s="14" t="s">
        <v>24</v>
      </c>
      <c r="B39" s="2" t="str">
        <f>VLOOKUP(O39,'[1]Objective Code'!$A$1:$G$242,4,FALSE)</f>
        <v>Love Food Hate Waste Campaign</v>
      </c>
      <c r="C39" s="4" t="str">
        <f>IF((LEFT(O39,1))="P",(VLOOKUP(P39,'[1]Rev Subj Codes'!$A$2:$E$239,4,FALSE)),(VLOOKUP(P39,'[1]Cap Subj Codes'!$A$2:$E$34,4,FALSE)))</f>
        <v>Other Professional Fees</v>
      </c>
      <c r="D39" s="15">
        <f>'[1]Raw Data'!K24</f>
        <v>42528</v>
      </c>
      <c r="E39" s="15" t="str">
        <f>'[1]Raw Data'!AA24</f>
        <v>Jun201600032</v>
      </c>
      <c r="F39" s="16">
        <f>'[1]Raw Data'!Z24</f>
        <v>4000</v>
      </c>
      <c r="G39" s="2" t="s">
        <v>28</v>
      </c>
      <c r="H39" s="2">
        <v>5951</v>
      </c>
      <c r="I39" s="15" t="str">
        <f>'[1]Raw Data'!J24</f>
        <v xml:space="preserve">FAITHS 4 CHANGE                                             </v>
      </c>
      <c r="J39" s="2">
        <v>8733296</v>
      </c>
      <c r="K39" s="2" t="s">
        <v>30</v>
      </c>
      <c r="L39" s="15">
        <v>40336</v>
      </c>
      <c r="M39" s="18" t="str">
        <f>'[1]Raw Data'!B24</f>
        <v xml:space="preserve">   F4CF/F86/1610</v>
      </c>
      <c r="N39" s="15" t="str">
        <f t="shared" si="1"/>
        <v>REVENUE</v>
      </c>
      <c r="O39" s="6" t="str">
        <f>'[1]Raw Data'!R24</f>
        <v>PMHAF</v>
      </c>
      <c r="P39" s="6">
        <f>'[1]Raw Data'!S24</f>
        <v>3420</v>
      </c>
      <c r="Q39" s="6" t="str">
        <f>VLOOKUP(O39,'[1]Objective Code'!$A$1:$H$207,8,FALSE)</f>
        <v>Stuart Donaldson</v>
      </c>
      <c r="R39" s="6" t="str">
        <f>VLOOKUP(O39,'[1]Objective Code'!$A$1:$G$242,3,FALSE)</f>
        <v>N</v>
      </c>
      <c r="S39" s="6" t="str">
        <f>IF((LEFT(O39,1))="P",(VLOOKUP(P39,'[1]Rev Subj Codes'!$A$2:$E$239,3,FALSE)),(VLOOKUP(P39,'[1]Cap Subj Codes'!$A$2:$E$34,3,FALSE)))</f>
        <v>N</v>
      </c>
      <c r="T39" s="92"/>
    </row>
    <row r="40" spans="1:20" x14ac:dyDescent="0.2">
      <c r="A40" s="14" t="s">
        <v>24</v>
      </c>
      <c r="B40" s="2" t="str">
        <f>VLOOKUP(O40,'[1]Objective Code'!$A$1:$G$242,4,FALSE)</f>
        <v>Waste Prevention</v>
      </c>
      <c r="C40" s="4" t="str">
        <f>IF((LEFT(O40,1))="P",(VLOOKUP(P40,'[1]Rev Subj Codes'!$A$2:$E$239,4,FALSE)),(VLOOKUP(P40,'[1]Cap Subj Codes'!$A$2:$E$34,4,FALSE)))</f>
        <v>Rents Rates Water and Sewerage</v>
      </c>
      <c r="D40" s="15">
        <f>'[1]Raw Data'!K43</f>
        <v>42541</v>
      </c>
      <c r="E40" s="15" t="str">
        <f>'[1]Raw Data'!AA43</f>
        <v>Jun201600051</v>
      </c>
      <c r="F40" s="16">
        <f>'[1]Raw Data'!Z43</f>
        <v>3377.5</v>
      </c>
      <c r="G40" s="2" t="s">
        <v>178</v>
      </c>
      <c r="H40" s="2">
        <v>5958</v>
      </c>
      <c r="I40" s="15" t="str">
        <f>'[1]Raw Data'!J43</f>
        <v xml:space="preserve">POTTER LOGISTICS                                            </v>
      </c>
      <c r="J40" s="2">
        <v>8400759</v>
      </c>
      <c r="K40" s="2" t="s">
        <v>30</v>
      </c>
      <c r="L40" s="15">
        <v>40343</v>
      </c>
      <c r="M40" s="18">
        <f>'[1]Raw Data'!B43</f>
        <v>504404</v>
      </c>
      <c r="N40" s="15" t="str">
        <f t="shared" si="1"/>
        <v>REVENUE</v>
      </c>
      <c r="O40" s="6" t="str">
        <f>'[1]Raw Data'!R43</f>
        <v>PMHAA</v>
      </c>
      <c r="P40" s="6">
        <f>'[1]Raw Data'!S43</f>
        <v>1500</v>
      </c>
      <c r="Q40" s="6" t="str">
        <f>VLOOKUP(O40,'[1]Objective Code'!$A$1:$H$207,8,FALSE)</f>
        <v>Stuart Donaldson</v>
      </c>
      <c r="R40" s="6" t="str">
        <f>VLOOKUP(O40,'[1]Objective Code'!$A$1:$G$242,3,FALSE)</f>
        <v>N</v>
      </c>
      <c r="S40" s="6" t="str">
        <f>IF((LEFT(O40,1))="P",(VLOOKUP(P40,'[1]Rev Subj Codes'!$A$2:$E$239,3,FALSE)),(VLOOKUP(P40,'[1]Cap Subj Codes'!$A$2:$E$34,3,FALSE)))</f>
        <v>N</v>
      </c>
      <c r="T40" s="7"/>
    </row>
    <row r="41" spans="1:20" x14ac:dyDescent="0.2">
      <c r="A41" s="14" t="s">
        <v>24</v>
      </c>
      <c r="B41" s="2" t="str">
        <f>VLOOKUP(O41,'[1]Objective Code'!$A$1:$G$242,4,FALSE)</f>
        <v>Love Food Hate Waste Campaign</v>
      </c>
      <c r="C41" s="4" t="str">
        <f>IF((LEFT(O41,1))="P",(VLOOKUP(P41,'[1]Rev Subj Codes'!$A$2:$E$239,4,FALSE)),(VLOOKUP(P41,'[1]Cap Subj Codes'!$A$2:$E$34,4,FALSE)))</f>
        <v>Equipment and Services</v>
      </c>
      <c r="D41" s="15">
        <f>'[1]Raw Data'!K46</f>
        <v>42542</v>
      </c>
      <c r="E41" s="15" t="str">
        <f>'[1]Raw Data'!AA46</f>
        <v>Jun201600037</v>
      </c>
      <c r="F41" s="16">
        <f>'[1]Raw Data'!Z46</f>
        <v>2150</v>
      </c>
      <c r="G41" s="2" t="s">
        <v>191</v>
      </c>
      <c r="H41" s="2">
        <v>5961</v>
      </c>
      <c r="I41" s="15" t="str">
        <f>'[1]Raw Data'!J46</f>
        <v xml:space="preserve">MARVEL AT EVERYTHING LIMITED                                </v>
      </c>
      <c r="J41" s="2">
        <v>8400762</v>
      </c>
      <c r="K41" s="2" t="s">
        <v>30</v>
      </c>
      <c r="L41" s="15">
        <v>40346</v>
      </c>
      <c r="M41" s="18">
        <f>'[1]Raw Data'!B46</f>
        <v>2662</v>
      </c>
      <c r="N41" s="15" t="str">
        <f t="shared" si="1"/>
        <v>REVENUE</v>
      </c>
      <c r="O41" s="6" t="str">
        <f>'[1]Raw Data'!R46</f>
        <v>PMHAF</v>
      </c>
      <c r="P41" s="6">
        <f>'[1]Raw Data'!S46</f>
        <v>3910</v>
      </c>
      <c r="Q41" s="6" t="str">
        <f>VLOOKUP(O41,'[1]Objective Code'!$A$1:$H$207,8,FALSE)</f>
        <v>Stuart Donaldson</v>
      </c>
      <c r="R41" s="6" t="str">
        <f>VLOOKUP(O41,'[1]Objective Code'!$A$1:$G$242,3,FALSE)</f>
        <v>N</v>
      </c>
      <c r="S41" s="6" t="str">
        <f>IF((LEFT(O41,1))="P",(VLOOKUP(P41,'[1]Rev Subj Codes'!$A$2:$E$239,3,FALSE)),(VLOOKUP(P41,'[1]Cap Subj Codes'!$A$2:$E$34,3,FALSE)))</f>
        <v>N</v>
      </c>
      <c r="T41" s="7"/>
    </row>
    <row r="42" spans="1:20" x14ac:dyDescent="0.2">
      <c r="A42" s="14" t="s">
        <v>24</v>
      </c>
      <c r="B42" s="2" t="str">
        <f>VLOOKUP(O42,'[1]Objective Code'!$A$1:$G$242,4,FALSE)</f>
        <v>Waste Prevention</v>
      </c>
      <c r="C42" s="4" t="str">
        <f>IF((LEFT(O42,1))="P",(VLOOKUP(P42,'[1]Rev Subj Codes'!$A$2:$E$239,4,FALSE)),(VLOOKUP(P42,'[1]Cap Subj Codes'!$A$2:$E$34,4,FALSE)))</f>
        <v>Equipment and Services</v>
      </c>
      <c r="D42" s="15">
        <f>'[1]Raw Data'!K48</f>
        <v>42543</v>
      </c>
      <c r="E42" s="15" t="str">
        <f>'[1]Raw Data'!AA48</f>
        <v>Jun201600039</v>
      </c>
      <c r="F42" s="16">
        <f>'[1]Raw Data'!Z48</f>
        <v>2223.6</v>
      </c>
      <c r="G42" s="2" t="s">
        <v>197</v>
      </c>
      <c r="H42" s="2">
        <v>5963</v>
      </c>
      <c r="I42" s="15" t="str">
        <f>'[1]Raw Data'!J48</f>
        <v xml:space="preserve">BRITISH HEART FOUNDATION                                    </v>
      </c>
      <c r="J42" s="2">
        <v>8400764</v>
      </c>
      <c r="K42" s="2" t="s">
        <v>30</v>
      </c>
      <c r="L42" s="15">
        <v>40348</v>
      </c>
      <c r="M42" s="18" t="str">
        <f>'[1]Raw Data'!B48</f>
        <v xml:space="preserve">     BINV000352A</v>
      </c>
      <c r="N42" s="15" t="str">
        <f t="shared" si="1"/>
        <v>REVENUE</v>
      </c>
      <c r="O42" s="6" t="str">
        <f>'[1]Raw Data'!R48</f>
        <v>PMHAH</v>
      </c>
      <c r="P42" s="6">
        <f>'[1]Raw Data'!S48</f>
        <v>3910</v>
      </c>
      <c r="Q42" s="6" t="str">
        <f>VLOOKUP(O42,'[1]Objective Code'!$A$1:$H$207,8,FALSE)</f>
        <v>Stuart Donaldson</v>
      </c>
      <c r="R42" s="6" t="str">
        <f>VLOOKUP(O42,'[1]Objective Code'!$A$1:$G$242,3,FALSE)</f>
        <v>N</v>
      </c>
      <c r="S42" s="6" t="str">
        <f>IF((LEFT(O42,1))="P",(VLOOKUP(P42,'[1]Rev Subj Codes'!$A$2:$E$239,3,FALSE)),(VLOOKUP(P42,'[1]Cap Subj Codes'!$A$2:$E$34,3,FALSE)))</f>
        <v>N</v>
      </c>
      <c r="T42" s="7"/>
    </row>
    <row r="43" spans="1:20" x14ac:dyDescent="0.2">
      <c r="A43" s="14" t="s">
        <v>24</v>
      </c>
      <c r="B43" s="2" t="str">
        <f>VLOOKUP(O43,'[1]Objective Code'!$A$1:$G$242,4,FALSE)</f>
        <v>Waste Facilities</v>
      </c>
      <c r="C43" s="4" t="str">
        <f>IF((LEFT(O43,1))="P",(VLOOKUP(P43,'[1]Rev Subj Codes'!$A$2:$E$239,4,FALSE)),(VLOOKUP(P43,'[1]Cap Subj Codes'!$A$2:$E$34,4,FALSE)))</f>
        <v>Rents Rates Water and Sewerage</v>
      </c>
      <c r="D43" s="15">
        <f>'[1]Raw Data'!K9</f>
        <v>42522</v>
      </c>
      <c r="E43" s="15" t="str">
        <f>'[1]Raw Data'!AA9</f>
        <v>Jun201600023</v>
      </c>
      <c r="F43" s="16">
        <f>'[1]Raw Data'!Z9</f>
        <v>1106</v>
      </c>
      <c r="G43" s="2" t="s">
        <v>28</v>
      </c>
      <c r="H43" s="2">
        <v>5951</v>
      </c>
      <c r="I43" s="15" t="str">
        <f>'[1]Raw Data'!J9</f>
        <v xml:space="preserve">WIRRAL BOROUGH COUNCIL                                      </v>
      </c>
      <c r="J43" s="2">
        <v>8743386</v>
      </c>
      <c r="K43" s="2" t="s">
        <v>30</v>
      </c>
      <c r="L43" s="15">
        <v>40315</v>
      </c>
      <c r="M43" s="18" t="str">
        <f>'[1]Raw Data'!B9</f>
        <v>MP21604060005003</v>
      </c>
      <c r="N43" s="15" t="str">
        <f t="shared" si="1"/>
        <v>REVENUE</v>
      </c>
      <c r="O43" s="6" t="str">
        <f>'[1]Raw Data'!R9</f>
        <v>PHBAA</v>
      </c>
      <c r="P43" s="6">
        <f>'[1]Raw Data'!S9</f>
        <v>1510</v>
      </c>
      <c r="Q43" s="6" t="str">
        <f>VLOOKUP(O43,'[1]Objective Code'!$A$1:$H$207,8,FALSE)</f>
        <v>Tony Byers</v>
      </c>
      <c r="R43" s="6" t="str">
        <f>VLOOKUP(O43,'[1]Objective Code'!$A$1:$G$242,3,FALSE)</f>
        <v>N</v>
      </c>
      <c r="S43" s="6" t="str">
        <f>IF((LEFT(O43,1))="P",(VLOOKUP(P43,'[1]Rev Subj Codes'!$A$2:$E$239,3,FALSE)),(VLOOKUP(P43,'[1]Cap Subj Codes'!$A$2:$E$34,3,FALSE)))</f>
        <v>N</v>
      </c>
      <c r="T43" s="7"/>
    </row>
    <row r="44" spans="1:20" x14ac:dyDescent="0.2">
      <c r="A44" s="14" t="s">
        <v>24</v>
      </c>
      <c r="B44" s="2" t="str">
        <f>VLOOKUP(O44,'[1]Objective Code'!$A$1:$G$242,4,FALSE)</f>
        <v>Waste Facilities</v>
      </c>
      <c r="C44" s="4" t="str">
        <f>IF((LEFT(O44,1))="P",(VLOOKUP(P44,'[1]Rev Subj Codes'!$A$2:$E$239,4,FALSE)),(VLOOKUP(P44,'[1]Cap Subj Codes'!$A$2:$E$34,4,FALSE)))</f>
        <v>Rents Rates Water and Sewerage</v>
      </c>
      <c r="D44" s="15">
        <f>'[1]Raw Data'!K10</f>
        <v>42522</v>
      </c>
      <c r="E44" s="15" t="str">
        <f>'[1]Raw Data'!AA10</f>
        <v>Jun201600022</v>
      </c>
      <c r="F44" s="16">
        <f>'[1]Raw Data'!Z10</f>
        <v>1193</v>
      </c>
      <c r="G44" s="2" t="s">
        <v>28</v>
      </c>
      <c r="H44" s="2">
        <v>5951</v>
      </c>
      <c r="I44" s="15" t="str">
        <f>'[1]Raw Data'!J10</f>
        <v xml:space="preserve">WIRRAL BOROUGH COUNCIL                                      </v>
      </c>
      <c r="J44" s="2">
        <v>8743386</v>
      </c>
      <c r="K44" s="2" t="s">
        <v>30</v>
      </c>
      <c r="L44" s="15">
        <v>40305</v>
      </c>
      <c r="M44" s="18" t="str">
        <f>'[1]Raw Data'!B10</f>
        <v>MP21604060004003</v>
      </c>
      <c r="N44" s="15" t="str">
        <f t="shared" si="1"/>
        <v>REVENUE</v>
      </c>
      <c r="O44" s="6" t="str">
        <f>'[1]Raw Data'!R10</f>
        <v>PHHAA</v>
      </c>
      <c r="P44" s="6">
        <f>'[1]Raw Data'!S10</f>
        <v>1510</v>
      </c>
      <c r="Q44" s="6" t="str">
        <f>VLOOKUP(O44,'[1]Objective Code'!$A$1:$H$207,8,FALSE)</f>
        <v>Tony Byers</v>
      </c>
      <c r="R44" s="6" t="str">
        <f>VLOOKUP(O44,'[1]Objective Code'!$A$1:$G$242,3,FALSE)</f>
        <v>N</v>
      </c>
      <c r="S44" s="6" t="str">
        <f>IF((LEFT(O44,1))="P",(VLOOKUP(P44,'[1]Rev Subj Codes'!$A$2:$E$239,3,FALSE)),(VLOOKUP(P44,'[1]Cap Subj Codes'!$A$2:$E$34,3,FALSE)))</f>
        <v>N</v>
      </c>
      <c r="T44" s="92"/>
    </row>
    <row r="45" spans="1:20" x14ac:dyDescent="0.2">
      <c r="A45" s="14" t="s">
        <v>24</v>
      </c>
      <c r="B45" s="2" t="str">
        <f>VLOOKUP(O45,'[1]Objective Code'!$A$1:$G$242,4,FALSE)</f>
        <v>Waste Facilities</v>
      </c>
      <c r="C45" s="4" t="str">
        <f>IF((LEFT(O45,1))="P",(VLOOKUP(P45,'[1]Rev Subj Codes'!$A$2:$E$239,4,FALSE)),(VLOOKUP(P45,'[1]Cap Subj Codes'!$A$2:$E$34,4,FALSE)))</f>
        <v>Rents Rates Water and Sewerage</v>
      </c>
      <c r="D45" s="15">
        <f>'[1]Raw Data'!K11</f>
        <v>42522</v>
      </c>
      <c r="E45" s="15" t="str">
        <f>'[1]Raw Data'!AA11</f>
        <v>Jun201600012</v>
      </c>
      <c r="F45" s="16">
        <f>'[1]Raw Data'!Z11</f>
        <v>15283</v>
      </c>
      <c r="G45" s="2" t="s">
        <v>28</v>
      </c>
      <c r="H45" s="2">
        <v>5951</v>
      </c>
      <c r="I45" s="15" t="str">
        <f>'[1]Raw Data'!J11</f>
        <v xml:space="preserve">WIRRAL BOROUGH COUNCIL                                      </v>
      </c>
      <c r="J45" s="2">
        <v>8743386</v>
      </c>
      <c r="K45" s="2" t="s">
        <v>30</v>
      </c>
      <c r="L45" s="15">
        <v>40358</v>
      </c>
      <c r="M45" s="18" t="str">
        <f>'[1]Raw Data'!B11</f>
        <v>MP21603040006003</v>
      </c>
      <c r="N45" s="15" t="str">
        <f t="shared" si="1"/>
        <v>REVENUE</v>
      </c>
      <c r="O45" s="6" t="str">
        <f>'[1]Raw Data'!R11</f>
        <v>PHPAA</v>
      </c>
      <c r="P45" s="6">
        <f>'[1]Raw Data'!S11</f>
        <v>1510</v>
      </c>
      <c r="Q45" s="6" t="str">
        <f>VLOOKUP(O45,'[1]Objective Code'!$A$1:$H$207,8,FALSE)</f>
        <v>Tony Byers</v>
      </c>
      <c r="R45" s="6" t="str">
        <f>VLOOKUP(O45,'[1]Objective Code'!$A$1:$G$242,3,FALSE)</f>
        <v>N</v>
      </c>
      <c r="S45" s="6" t="str">
        <f>IF((LEFT(O45,1))="P",(VLOOKUP(P45,'[1]Rev Subj Codes'!$A$2:$E$239,3,FALSE)),(VLOOKUP(P45,'[1]Cap Subj Codes'!$A$2:$E$34,3,FALSE)))</f>
        <v>N</v>
      </c>
      <c r="T45" s="92"/>
    </row>
    <row r="46" spans="1:20" x14ac:dyDescent="0.2">
      <c r="A46" s="14" t="s">
        <v>24</v>
      </c>
      <c r="B46" s="2" t="str">
        <f>VLOOKUP(O46,'[1]Objective Code'!$A$1:$G$242,4,FALSE)</f>
        <v>Closed Landfill Sites</v>
      </c>
      <c r="C46" s="4" t="str">
        <f>IF((LEFT(O46,1))="P",(VLOOKUP(P46,'[1]Rev Subj Codes'!$A$2:$E$239,4,FALSE)),(VLOOKUP(P46,'[1]Cap Subj Codes'!$A$2:$E$34,4,FALSE)))</f>
        <v>Rents Rates Water and Sewerage</v>
      </c>
      <c r="D46" s="15">
        <f>'[1]Raw Data'!K13</f>
        <v>42523</v>
      </c>
      <c r="E46" s="15" t="str">
        <f>'[1]Raw Data'!AA13</f>
        <v>Jun201600025</v>
      </c>
      <c r="F46" s="16">
        <f>'[1]Raw Data'!Z13</f>
        <v>590.04</v>
      </c>
      <c r="G46" s="2" t="s">
        <v>28</v>
      </c>
      <c r="H46" s="2">
        <v>5951</v>
      </c>
      <c r="I46" s="15" t="str">
        <f>'[1]Raw Data'!J13</f>
        <v xml:space="preserve">UNITED UTILITIES WATER LTD                                  </v>
      </c>
      <c r="J46" s="2">
        <v>8742450</v>
      </c>
      <c r="K46" s="2" t="s">
        <v>30</v>
      </c>
      <c r="L46" s="15">
        <v>40282</v>
      </c>
      <c r="M46" s="18" t="str">
        <f>'[1]Raw Data'!B13</f>
        <v xml:space="preserve">  UU-INV01566847</v>
      </c>
      <c r="N46" s="15" t="str">
        <f t="shared" si="1"/>
        <v>REVENUE</v>
      </c>
      <c r="O46" s="6" t="str">
        <f>'[1]Raw Data'!R13</f>
        <v>PLCHA</v>
      </c>
      <c r="P46" s="6">
        <f>'[1]Raw Data'!S13</f>
        <v>1520</v>
      </c>
      <c r="Q46" s="6" t="str">
        <f>VLOOKUP(O46,'[1]Objective Code'!$A$1:$H$207,8,FALSE)</f>
        <v>Tony Byers</v>
      </c>
      <c r="R46" s="6" t="str">
        <f>VLOOKUP(O46,'[1]Objective Code'!$A$1:$G$242,3,FALSE)</f>
        <v>N</v>
      </c>
      <c r="S46" s="6" t="str">
        <f>IF((LEFT(O46,1))="P",(VLOOKUP(P46,'[1]Rev Subj Codes'!$A$2:$E$239,3,FALSE)),(VLOOKUP(P46,'[1]Cap Subj Codes'!$A$2:$E$34,3,FALSE)))</f>
        <v>N</v>
      </c>
      <c r="T46" s="92"/>
    </row>
    <row r="47" spans="1:20" x14ac:dyDescent="0.2">
      <c r="A47" s="14" t="s">
        <v>24</v>
      </c>
      <c r="B47" s="2" t="str">
        <f>VLOOKUP(O47,'[1]Objective Code'!$A$1:$G$242,4,FALSE)</f>
        <v>Closed Landfill Sites</v>
      </c>
      <c r="C47" s="4" t="str">
        <f>IF((LEFT(O47,1))="P",(VLOOKUP(P47,'[1]Rev Subj Codes'!$A$2:$E$239,4,FALSE)),(VLOOKUP(P47,'[1]Cap Subj Codes'!$A$2:$E$34,4,FALSE)))</f>
        <v>Rents Rates Water and Sewerage</v>
      </c>
      <c r="D47" s="15">
        <f>'[1]Raw Data'!K14</f>
        <v>42523</v>
      </c>
      <c r="E47" s="15" t="str">
        <f>'[1]Raw Data'!AA14</f>
        <v>Jun201600026</v>
      </c>
      <c r="F47" s="16">
        <f>'[1]Raw Data'!Z14</f>
        <v>12503.55</v>
      </c>
      <c r="G47" s="2" t="s">
        <v>28</v>
      </c>
      <c r="H47" s="2">
        <v>5951</v>
      </c>
      <c r="I47" s="15" t="str">
        <f>'[1]Raw Data'!J14</f>
        <v xml:space="preserve">UNITED UTILITIES WATER LTD                                  </v>
      </c>
      <c r="J47" s="2">
        <v>8732281</v>
      </c>
      <c r="K47" s="2" t="s">
        <v>30</v>
      </c>
      <c r="L47" s="15">
        <v>40336</v>
      </c>
      <c r="M47" s="18" t="str">
        <f>'[1]Raw Data'!B14</f>
        <v xml:space="preserve">  UU-INV01566860</v>
      </c>
      <c r="N47" s="15" t="str">
        <f t="shared" si="1"/>
        <v>REVENUE</v>
      </c>
      <c r="O47" s="6" t="str">
        <f>'[1]Raw Data'!R14</f>
        <v>PLBAA</v>
      </c>
      <c r="P47" s="6">
        <f>'[1]Raw Data'!S14</f>
        <v>1520</v>
      </c>
      <c r="Q47" s="6" t="str">
        <f>VLOOKUP(O47,'[1]Objective Code'!$A$1:$H$207,8,FALSE)</f>
        <v>Tony Byers</v>
      </c>
      <c r="R47" s="6" t="str">
        <f>VLOOKUP(O47,'[1]Objective Code'!$A$1:$G$242,3,FALSE)</f>
        <v>N</v>
      </c>
      <c r="S47" s="6" t="str">
        <f>IF((LEFT(O47,1))="P",(VLOOKUP(P47,'[1]Rev Subj Codes'!$A$2:$E$239,3,FALSE)),(VLOOKUP(P47,'[1]Cap Subj Codes'!$A$2:$E$34,3,FALSE)))</f>
        <v>N</v>
      </c>
      <c r="T47" s="92"/>
    </row>
    <row r="48" spans="1:20" x14ac:dyDescent="0.2">
      <c r="A48" s="14" t="s">
        <v>24</v>
      </c>
      <c r="B48" s="2" t="str">
        <f>VLOOKUP(O48,'[1]Objective Code'!$A$1:$G$242,4,FALSE)</f>
        <v>Waste Facilities</v>
      </c>
      <c r="C48" s="4" t="str">
        <f>IF((LEFT(O48,1))="P",(VLOOKUP(P48,'[1]Rev Subj Codes'!$A$2:$E$239,4,FALSE)),(VLOOKUP(P48,'[1]Cap Subj Codes'!$A$2:$E$34,4,FALSE)))</f>
        <v>Rents Rates Water and Sewerage</v>
      </c>
      <c r="D48" s="15">
        <f>'[1]Raw Data'!K17</f>
        <v>42524</v>
      </c>
      <c r="E48" s="15" t="str">
        <f>'[1]Raw Data'!AA17</f>
        <v>Jun201600013</v>
      </c>
      <c r="F48" s="16">
        <f>'[1]Raw Data'!Z17</f>
        <v>1193</v>
      </c>
      <c r="G48" s="2" t="s">
        <v>28</v>
      </c>
      <c r="H48" s="2">
        <v>5951</v>
      </c>
      <c r="I48" s="15" t="str">
        <f>'[1]Raw Data'!J17</f>
        <v xml:space="preserve">LIVERPOOL CITY COUNCIL                                      </v>
      </c>
      <c r="J48" s="2">
        <v>8729348</v>
      </c>
      <c r="K48" s="2" t="s">
        <v>30</v>
      </c>
      <c r="L48" s="15">
        <v>40359</v>
      </c>
      <c r="M48" s="18" t="str">
        <f>'[1]Raw Data'!B17</f>
        <v>MP21603150048003</v>
      </c>
      <c r="N48" s="15" t="str">
        <f t="shared" si="1"/>
        <v>REVENUE</v>
      </c>
      <c r="O48" s="6" t="str">
        <f>'[1]Raw Data'!R17</f>
        <v>PHIAA</v>
      </c>
      <c r="P48" s="6">
        <f>'[1]Raw Data'!S17</f>
        <v>1510</v>
      </c>
      <c r="Q48" s="6" t="str">
        <f>VLOOKUP(O48,'[1]Objective Code'!$A$1:$H$207,8,FALSE)</f>
        <v>Tony Byers</v>
      </c>
      <c r="R48" s="6" t="str">
        <f>VLOOKUP(O48,'[1]Objective Code'!$A$1:$G$242,3,FALSE)</f>
        <v>N</v>
      </c>
      <c r="S48" s="6" t="str">
        <f>IF((LEFT(O48,1))="P",(VLOOKUP(P48,'[1]Rev Subj Codes'!$A$2:$E$239,3,FALSE)),(VLOOKUP(P48,'[1]Cap Subj Codes'!$A$2:$E$34,3,FALSE)))</f>
        <v>N</v>
      </c>
      <c r="T48" s="92"/>
    </row>
    <row r="49" spans="1:20" x14ac:dyDescent="0.2">
      <c r="A49" s="14" t="s">
        <v>24</v>
      </c>
      <c r="B49" s="2" t="str">
        <f>VLOOKUP(O49,'[1]Objective Code'!$A$1:$G$242,4,FALSE)</f>
        <v>Waste Facilities</v>
      </c>
      <c r="C49" s="4" t="str">
        <f>IF((LEFT(O49,1))="P",(VLOOKUP(P49,'[1]Rev Subj Codes'!$A$2:$E$239,4,FALSE)),(VLOOKUP(P49,'[1]Cap Subj Codes'!$A$2:$E$34,4,FALSE)))</f>
        <v>Rents Rates Water and Sewerage</v>
      </c>
      <c r="D49" s="15">
        <f>'[1]Raw Data'!K19</f>
        <v>42524</v>
      </c>
      <c r="E49" s="15" t="str">
        <f>'[1]Raw Data'!AA19</f>
        <v>Jun201600059</v>
      </c>
      <c r="F49" s="16">
        <f>'[1]Raw Data'!Z19</f>
        <v>3305</v>
      </c>
      <c r="G49" s="2" t="s">
        <v>28</v>
      </c>
      <c r="H49" s="2">
        <v>5951</v>
      </c>
      <c r="I49" s="15" t="str">
        <f>'[1]Raw Data'!J19</f>
        <v xml:space="preserve">LIVERPOOL CITY COUNCIL                                      </v>
      </c>
      <c r="J49" s="2">
        <v>4000297</v>
      </c>
      <c r="K49" s="2" t="s">
        <v>30</v>
      </c>
      <c r="L49" s="15">
        <v>40353</v>
      </c>
      <c r="M49" s="18" t="str">
        <f>'[1]Raw Data'!B19</f>
        <v>MP21603150049003</v>
      </c>
      <c r="N49" s="15" t="str">
        <f t="shared" si="1"/>
        <v>REVENUE</v>
      </c>
      <c r="O49" s="6" t="str">
        <f>'[1]Raw Data'!R19</f>
        <v>PHTAA</v>
      </c>
      <c r="P49" s="6">
        <f>'[1]Raw Data'!S19</f>
        <v>1510</v>
      </c>
      <c r="Q49" s="6" t="str">
        <f>VLOOKUP(O49,'[1]Objective Code'!$A$1:$H$207,8,FALSE)</f>
        <v>Tony Byers</v>
      </c>
      <c r="R49" s="6" t="str">
        <f>VLOOKUP(O49,'[1]Objective Code'!$A$1:$G$242,3,FALSE)</f>
        <v>N</v>
      </c>
      <c r="S49" s="6" t="str">
        <f>IF((LEFT(O49,1))="P",(VLOOKUP(P49,'[1]Rev Subj Codes'!$A$2:$E$239,3,FALSE)),(VLOOKUP(P49,'[1]Cap Subj Codes'!$A$2:$E$34,3,FALSE)))</f>
        <v>N</v>
      </c>
      <c r="T49" s="7"/>
    </row>
    <row r="50" spans="1:20" x14ac:dyDescent="0.2">
      <c r="A50" s="14" t="s">
        <v>24</v>
      </c>
      <c r="B50" s="2" t="str">
        <f>VLOOKUP(O50,'[1]Objective Code'!$A$1:$G$242,4,FALSE)</f>
        <v>Waste Facilities</v>
      </c>
      <c r="C50" s="4" t="str">
        <f>IF((LEFT(O50,1))="P",(VLOOKUP(P50,'[1]Rev Subj Codes'!$A$2:$E$239,4,FALSE)),(VLOOKUP(P50,'[1]Cap Subj Codes'!$A$2:$E$34,4,FALSE)))</f>
        <v>Rents Rates Water and Sewerage</v>
      </c>
      <c r="D50" s="15">
        <f>'[1]Raw Data'!K20</f>
        <v>42524</v>
      </c>
      <c r="E50" s="15" t="str">
        <f>'[1]Raw Data'!AA20</f>
        <v>Jun201600014</v>
      </c>
      <c r="F50" s="16">
        <f>'[1]Raw Data'!Z20</f>
        <v>25099</v>
      </c>
      <c r="G50" s="2" t="s">
        <v>28</v>
      </c>
      <c r="H50" s="2">
        <v>5951</v>
      </c>
      <c r="I50" s="15" t="str">
        <f>'[1]Raw Data'!J20</f>
        <v xml:space="preserve">LIVERPOOL CITY COUNCIL                                      </v>
      </c>
      <c r="J50" s="2">
        <v>4000297</v>
      </c>
      <c r="K50" s="2" t="s">
        <v>30</v>
      </c>
      <c r="L50" s="15">
        <v>40311</v>
      </c>
      <c r="M50" s="18" t="str">
        <f>'[1]Raw Data'!B20</f>
        <v>MP21603150050003</v>
      </c>
      <c r="N50" s="15" t="str">
        <f t="shared" si="1"/>
        <v>REVENUE</v>
      </c>
      <c r="O50" s="6" t="str">
        <f>'[1]Raw Data'!R20</f>
        <v>PHQAA</v>
      </c>
      <c r="P50" s="6">
        <f>'[1]Raw Data'!S20</f>
        <v>1510</v>
      </c>
      <c r="Q50" s="6" t="str">
        <f>VLOOKUP(O50,'[1]Objective Code'!$A$1:$H$207,8,FALSE)</f>
        <v>Tony Byers</v>
      </c>
      <c r="R50" s="6" t="str">
        <f>VLOOKUP(O50,'[1]Objective Code'!$A$1:$G$242,3,FALSE)</f>
        <v>n</v>
      </c>
      <c r="S50" s="6" t="str">
        <f>IF((LEFT(O50,1))="P",(VLOOKUP(P50,'[1]Rev Subj Codes'!$A$2:$E$239,3,FALSE)),(VLOOKUP(P50,'[1]Cap Subj Codes'!$A$2:$E$34,3,FALSE)))</f>
        <v>N</v>
      </c>
      <c r="T50" s="92"/>
    </row>
    <row r="51" spans="1:20" x14ac:dyDescent="0.2">
      <c r="A51" s="14" t="s">
        <v>24</v>
      </c>
      <c r="B51" s="2" t="str">
        <f>VLOOKUP(O51,'[1]Objective Code'!$A$1:$G$242,4,FALSE)</f>
        <v>Closed Landfill Sites</v>
      </c>
      <c r="C51" s="4" t="str">
        <f>IF((LEFT(O51,1))="P",(VLOOKUP(P51,'[1]Rev Subj Codes'!$A$2:$E$239,4,FALSE)),(VLOOKUP(P51,'[1]Cap Subj Codes'!$A$2:$E$34,4,FALSE)))</f>
        <v>Repairs and Maintenance</v>
      </c>
      <c r="D51" s="15">
        <f>'[1]Raw Data'!K26</f>
        <v>42530</v>
      </c>
      <c r="E51" s="15" t="str">
        <f>'[1]Raw Data'!AA26</f>
        <v>Jun201600028</v>
      </c>
      <c r="F51" s="16">
        <f>'[1]Raw Data'!Z26</f>
        <v>3812.5</v>
      </c>
      <c r="G51" s="2" t="s">
        <v>28</v>
      </c>
      <c r="H51" s="2">
        <v>5951</v>
      </c>
      <c r="I51" s="15" t="str">
        <f>'[1]Raw Data'!J26</f>
        <v xml:space="preserve">LEACHATE SOLUTIONS LIMITED                                  </v>
      </c>
      <c r="J51" s="2">
        <v>8726346</v>
      </c>
      <c r="K51" s="2" t="s">
        <v>30</v>
      </c>
      <c r="L51" s="15">
        <v>40326</v>
      </c>
      <c r="M51" s="18" t="str">
        <f>'[1]Raw Data'!B26</f>
        <v xml:space="preserve">         MWDA034</v>
      </c>
      <c r="N51" s="15" t="str">
        <f t="shared" si="1"/>
        <v>REVENUE</v>
      </c>
      <c r="O51" s="6" t="str">
        <f>'[1]Raw Data'!R26</f>
        <v>PLCAA</v>
      </c>
      <c r="P51" s="6">
        <f>'[1]Raw Data'!S26</f>
        <v>1601</v>
      </c>
      <c r="Q51" s="6" t="str">
        <f>VLOOKUP(O51,'[1]Objective Code'!$A$1:$H$207,8,FALSE)</f>
        <v>Tony Byers</v>
      </c>
      <c r="R51" s="6" t="str">
        <f>VLOOKUP(O51,'[1]Objective Code'!$A$1:$G$242,3,FALSE)</f>
        <v>N</v>
      </c>
      <c r="S51" s="6" t="str">
        <f>IF((LEFT(O51,1))="P",(VLOOKUP(P51,'[1]Rev Subj Codes'!$A$2:$E$239,3,FALSE)),(VLOOKUP(P51,'[1]Cap Subj Codes'!$A$2:$E$34,3,FALSE)))</f>
        <v>N</v>
      </c>
      <c r="T51" s="92"/>
    </row>
    <row r="52" spans="1:20" x14ac:dyDescent="0.2">
      <c r="A52" s="14" t="s">
        <v>24</v>
      </c>
      <c r="B52" s="2" t="str">
        <f>VLOOKUP(O52,'[1]Objective Code'!$A$1:$G$242,4,FALSE)</f>
        <v>Waste Facilities</v>
      </c>
      <c r="C52" s="4" t="str">
        <f>IF((LEFT(O52,1))="P",(VLOOKUP(P52,'[1]Rev Subj Codes'!$A$2:$E$239,4,FALSE)),(VLOOKUP(P52,'[1]Cap Subj Codes'!$A$2:$E$34,4,FALSE)))</f>
        <v>Rents Rates Water and Sewerage</v>
      </c>
      <c r="D52" s="15">
        <f>'[1]Raw Data'!K31</f>
        <v>42531</v>
      </c>
      <c r="E52" s="15" t="str">
        <f>'[1]Raw Data'!AA31</f>
        <v>Jun201600017</v>
      </c>
      <c r="F52" s="16">
        <f>'[1]Raw Data'!Z31</f>
        <v>4125</v>
      </c>
      <c r="G52" s="2" t="s">
        <v>28</v>
      </c>
      <c r="H52" s="2">
        <v>5951</v>
      </c>
      <c r="I52" s="15" t="str">
        <f>'[1]Raw Data'!J31</f>
        <v xml:space="preserve">SEFTON M.B.C                                                </v>
      </c>
      <c r="J52" s="2">
        <v>2000002</v>
      </c>
      <c r="K52" s="2" t="s">
        <v>30</v>
      </c>
      <c r="L52" s="15">
        <v>40295</v>
      </c>
      <c r="M52" s="18" t="str">
        <f>'[1]Raw Data'!B31</f>
        <v>MP21603170013003</v>
      </c>
      <c r="N52" s="15" t="str">
        <f t="shared" si="1"/>
        <v>REVENUE</v>
      </c>
      <c r="O52" s="6" t="str">
        <f>'[1]Raw Data'!R31</f>
        <v>PHLAA</v>
      </c>
      <c r="P52" s="6">
        <f>'[1]Raw Data'!S31</f>
        <v>1510</v>
      </c>
      <c r="Q52" s="6" t="str">
        <f>VLOOKUP(O52,'[1]Objective Code'!$A$1:$H$207,8,FALSE)</f>
        <v>Tony Byers</v>
      </c>
      <c r="R52" s="6" t="str">
        <f>VLOOKUP(O52,'[1]Objective Code'!$A$1:$G$242,3,FALSE)</f>
        <v>N</v>
      </c>
      <c r="S52" s="6" t="str">
        <f>IF((LEFT(O52,1))="P",(VLOOKUP(P52,'[1]Rev Subj Codes'!$A$2:$E$239,3,FALSE)),(VLOOKUP(P52,'[1]Cap Subj Codes'!$A$2:$E$34,3,FALSE)))</f>
        <v>N</v>
      </c>
      <c r="T52" s="7"/>
    </row>
    <row r="53" spans="1:20" x14ac:dyDescent="0.2">
      <c r="A53" s="14" t="s">
        <v>24</v>
      </c>
      <c r="B53" s="2" t="str">
        <f>VLOOKUP(O53,'[1]Objective Code'!$A$1:$G$242,4,FALSE)</f>
        <v>Closed Landfill Sites</v>
      </c>
      <c r="C53" s="4" t="str">
        <f>IF((LEFT(O53,1))="P",(VLOOKUP(P53,'[1]Rev Subj Codes'!$A$2:$E$239,4,FALSE)),(VLOOKUP(P53,'[1]Cap Subj Codes'!$A$2:$E$34,4,FALSE)))</f>
        <v>Energy Costs</v>
      </c>
      <c r="D53" s="15">
        <f>'[1]Raw Data'!K34</f>
        <v>42535</v>
      </c>
      <c r="E53" s="15" t="str">
        <f>'[1]Raw Data'!AA34</f>
        <v>Jun201600010</v>
      </c>
      <c r="F53" s="16">
        <f>'[1]Raw Data'!Z34</f>
        <v>2618.7800000000002</v>
      </c>
      <c r="G53" s="2" t="s">
        <v>28</v>
      </c>
      <c r="H53" s="2">
        <v>5951</v>
      </c>
      <c r="I53" s="15" t="str">
        <f>'[1]Raw Data'!J34</f>
        <v xml:space="preserve">BRITISH GAS BUSINESS                                        </v>
      </c>
      <c r="J53" s="2">
        <v>8742757</v>
      </c>
      <c r="K53" s="2" t="s">
        <v>30</v>
      </c>
      <c r="L53" s="15">
        <v>40305</v>
      </c>
      <c r="M53" s="18">
        <f>'[1]Raw Data'!B34</f>
        <v>982096618</v>
      </c>
      <c r="N53" s="15" t="str">
        <f t="shared" si="1"/>
        <v>REVENUE</v>
      </c>
      <c r="O53" s="6" t="str">
        <f>'[1]Raw Data'!R34</f>
        <v>PLCHA</v>
      </c>
      <c r="P53" s="6">
        <f>'[1]Raw Data'!S34</f>
        <v>1420</v>
      </c>
      <c r="Q53" s="6" t="str">
        <f>VLOOKUP(O53,'[1]Objective Code'!$A$1:$H$207,8,FALSE)</f>
        <v>Tony Byers</v>
      </c>
      <c r="R53" s="6" t="str">
        <f>VLOOKUP(O53,'[1]Objective Code'!$A$1:$G$242,3,FALSE)</f>
        <v>N</v>
      </c>
      <c r="S53" s="6" t="str">
        <f>IF((LEFT(O53,1))="P",(VLOOKUP(P53,'[1]Rev Subj Codes'!$A$2:$E$239,3,FALSE)),(VLOOKUP(P53,'[1]Cap Subj Codes'!$A$2:$E$34,3,FALSE)))</f>
        <v>N</v>
      </c>
      <c r="T53" s="7"/>
    </row>
    <row r="54" spans="1:20" x14ac:dyDescent="0.2">
      <c r="A54" s="14" t="s">
        <v>24</v>
      </c>
      <c r="B54" s="2" t="str">
        <f>VLOOKUP(O54,'[1]Objective Code'!$A$1:$G$242,4,FALSE)</f>
        <v>Capital Schemes - HWRCs</v>
      </c>
      <c r="C54" s="4" t="str">
        <f>IF((LEFT(O54,1))="P",(VLOOKUP(P54,'[1]Rev Subj Codes'!$A$2:$E$239,4,FALSE)),(VLOOKUP(P54,'[1]Cap Subj Codes'!$A$2:$E$34,4,FALSE)))</f>
        <v>Capital Fees</v>
      </c>
      <c r="D54" s="15">
        <f>'[1]Raw Data'!K35</f>
        <v>42535</v>
      </c>
      <c r="E54" s="15" t="str">
        <f>'[1]Raw Data'!AA35</f>
        <v>Jun201600003</v>
      </c>
      <c r="F54" s="16">
        <f>'[1]Raw Data'!Z35</f>
        <v>1245</v>
      </c>
      <c r="G54" s="2" t="s">
        <v>28</v>
      </c>
      <c r="H54" s="2">
        <v>5951</v>
      </c>
      <c r="I54" s="15" t="str">
        <f>'[1]Raw Data'!J35</f>
        <v xml:space="preserve">EVERSHEDS LLP                                               </v>
      </c>
      <c r="J54" s="2">
        <v>8400752</v>
      </c>
      <c r="K54" s="2" t="s">
        <v>30</v>
      </c>
      <c r="L54" s="15">
        <v>40295</v>
      </c>
      <c r="M54" s="18">
        <f>'[1]Raw Data'!B35</f>
        <v>91489906</v>
      </c>
      <c r="N54" s="15" t="str">
        <f t="shared" si="1"/>
        <v>CAPITAL</v>
      </c>
      <c r="O54" s="6" t="str">
        <f>'[1]Raw Data'!R35</f>
        <v>XPRSB</v>
      </c>
      <c r="P54" s="6">
        <f>'[1]Raw Data'!S35</f>
        <v>5510</v>
      </c>
      <c r="Q54" s="6" t="str">
        <f>VLOOKUP(O54,'[1]Objective Code'!$A$1:$H$207,8,FALSE)</f>
        <v>Tony Byers</v>
      </c>
      <c r="R54" s="6" t="str">
        <f>VLOOKUP(O54,'[1]Objective Code'!$A$1:$G$242,3,FALSE)</f>
        <v>N</v>
      </c>
      <c r="S54" s="6" t="str">
        <f>IF((LEFT(O54,1))="P",(VLOOKUP(P54,'[1]Rev Subj Codes'!$A$2:$E$239,3,FALSE)),(VLOOKUP(P54,'[1]Cap Subj Codes'!$A$2:$E$34,3,FALSE)))</f>
        <v>N</v>
      </c>
      <c r="T54" s="7"/>
    </row>
    <row r="55" spans="1:20" x14ac:dyDescent="0.2">
      <c r="A55" s="14" t="s">
        <v>24</v>
      </c>
      <c r="B55" s="2" t="str">
        <f>VLOOKUP(O55,'[1]Objective Code'!$A$1:$G$242,4,FALSE)</f>
        <v>Closed Landfill Sites</v>
      </c>
      <c r="C55" s="4" t="str">
        <f>IF((LEFT(O55,1))="P",(VLOOKUP(P55,'[1]Rev Subj Codes'!$A$2:$E$239,4,FALSE)),(VLOOKUP(P55,'[1]Cap Subj Codes'!$A$2:$E$34,4,FALSE)))</f>
        <v>Energy Costs</v>
      </c>
      <c r="D55" s="15">
        <f>'[1]Raw Data'!K40</f>
        <v>42538</v>
      </c>
      <c r="E55" s="15" t="str">
        <f>'[1]Raw Data'!AA40</f>
        <v>Jun201600009</v>
      </c>
      <c r="F55" s="16">
        <f>'[1]Raw Data'!Z40</f>
        <v>1182.6400000000001</v>
      </c>
      <c r="G55" s="2" t="s">
        <v>166</v>
      </c>
      <c r="H55" s="2">
        <v>5955</v>
      </c>
      <c r="I55" s="15" t="str">
        <f>'[1]Raw Data'!J40</f>
        <v xml:space="preserve">SCOTTISH POWER PLC                                          </v>
      </c>
      <c r="J55" s="2">
        <v>8400756</v>
      </c>
      <c r="K55" s="2" t="s">
        <v>30</v>
      </c>
      <c r="L55" s="15">
        <v>40340</v>
      </c>
      <c r="M55" s="18">
        <f>'[1]Raw Data'!B40</f>
        <v>104224345</v>
      </c>
      <c r="N55" s="15" t="str">
        <f t="shared" si="1"/>
        <v>REVENUE</v>
      </c>
      <c r="O55" s="6" t="str">
        <f>'[1]Raw Data'!R40</f>
        <v>PLBAA</v>
      </c>
      <c r="P55" s="6">
        <f>'[1]Raw Data'!S40</f>
        <v>1420</v>
      </c>
      <c r="Q55" s="6" t="str">
        <f>VLOOKUP(O55,'[1]Objective Code'!$A$1:$H$207,8,FALSE)</f>
        <v>Tony Byers</v>
      </c>
      <c r="R55" s="6" t="str">
        <f>VLOOKUP(O55,'[1]Objective Code'!$A$1:$G$242,3,FALSE)</f>
        <v>N</v>
      </c>
      <c r="S55" s="6" t="str">
        <f>IF((LEFT(O55,1))="P",(VLOOKUP(P55,'[1]Rev Subj Codes'!$A$2:$E$239,3,FALSE)),(VLOOKUP(P55,'[1]Cap Subj Codes'!$A$2:$E$34,3,FALSE)))</f>
        <v>N</v>
      </c>
      <c r="T55" s="7"/>
    </row>
    <row r="56" spans="1:20" x14ac:dyDescent="0.2">
      <c r="A56" s="14" t="s">
        <v>24</v>
      </c>
      <c r="B56" s="2" t="str">
        <f>VLOOKUP(O56,'[1]Objective Code'!$A$1:$G$242,4,FALSE)</f>
        <v>Capital Schemes - HWRCs</v>
      </c>
      <c r="C56" s="4" t="str">
        <f>IF((LEFT(O56,1))="P",(VLOOKUP(P56,'[1]Rev Subj Codes'!$A$2:$E$239,4,FALSE)),(VLOOKUP(P56,'[1]Cap Subj Codes'!$A$2:$E$34,4,FALSE)))</f>
        <v>Capital Fees</v>
      </c>
      <c r="D56" s="15">
        <f>'[1]Raw Data'!K41</f>
        <v>42541</v>
      </c>
      <c r="E56" s="15" t="str">
        <f>'[1]Raw Data'!AA41</f>
        <v>Jun201600002</v>
      </c>
      <c r="F56" s="16">
        <f>'[1]Raw Data'!Z41</f>
        <v>2832</v>
      </c>
      <c r="G56" s="2" t="s">
        <v>170</v>
      </c>
      <c r="H56" s="2">
        <v>5956</v>
      </c>
      <c r="I56" s="15" t="str">
        <f>'[1]Raw Data'!J41</f>
        <v xml:space="preserve">EVERSHEDS LLP                                               </v>
      </c>
      <c r="J56" s="2">
        <v>8400757</v>
      </c>
      <c r="K56" s="2" t="s">
        <v>30</v>
      </c>
      <c r="L56" s="15">
        <v>40341</v>
      </c>
      <c r="M56" s="18">
        <f>'[1]Raw Data'!B41</f>
        <v>91489840</v>
      </c>
      <c r="N56" s="15" t="str">
        <f t="shared" si="1"/>
        <v>CAPITAL</v>
      </c>
      <c r="O56" s="6" t="str">
        <f>'[1]Raw Data'!R41</f>
        <v>XPRXA</v>
      </c>
      <c r="P56" s="6">
        <f>'[1]Raw Data'!S41</f>
        <v>5510</v>
      </c>
      <c r="Q56" s="6" t="str">
        <f>VLOOKUP(O56,'[1]Objective Code'!$A$1:$H$207,8,FALSE)</f>
        <v>Tony Byers</v>
      </c>
      <c r="R56" s="6" t="str">
        <f>VLOOKUP(O56,'[1]Objective Code'!$A$1:$G$242,3,FALSE)</f>
        <v>N</v>
      </c>
      <c r="S56" s="6" t="str">
        <f>IF((LEFT(O56,1))="P",(VLOOKUP(P56,'[1]Rev Subj Codes'!$A$2:$E$239,3,FALSE)),(VLOOKUP(P56,'[1]Cap Subj Codes'!$A$2:$E$34,3,FALSE)))</f>
        <v>N</v>
      </c>
      <c r="T56" s="7"/>
    </row>
    <row r="57" spans="1:20" x14ac:dyDescent="0.2">
      <c r="A57" s="14" t="s">
        <v>24</v>
      </c>
      <c r="B57" s="2" t="str">
        <f>VLOOKUP(O57,'[1]Objective Code'!$A$1:$G$242,4,FALSE)</f>
        <v>Closed Landfill Sites</v>
      </c>
      <c r="C57" s="4" t="str">
        <f>IF((LEFT(O57,1))="P",(VLOOKUP(P57,'[1]Rev Subj Codes'!$A$2:$E$239,4,FALSE)),(VLOOKUP(P57,'[1]Cap Subj Codes'!$A$2:$E$34,4,FALSE)))</f>
        <v>Repairs and Maintenance</v>
      </c>
      <c r="D57" s="15">
        <f>'[1]Raw Data'!K50</f>
        <v>42548</v>
      </c>
      <c r="E57" s="15" t="str">
        <f>'[1]Raw Data'!AA50</f>
        <v>Jun201600027</v>
      </c>
      <c r="F57" s="16">
        <f>'[1]Raw Data'!Z50</f>
        <v>850</v>
      </c>
      <c r="G57" s="2" t="s">
        <v>205</v>
      </c>
      <c r="H57" s="2">
        <v>5965</v>
      </c>
      <c r="I57" s="15" t="str">
        <f>'[1]Raw Data'!J50</f>
        <v xml:space="preserve">A &amp; J AQUA JET LTD                                          </v>
      </c>
      <c r="J57" s="2">
        <v>8400766</v>
      </c>
      <c r="K57" s="2" t="s">
        <v>30</v>
      </c>
      <c r="L57" s="15">
        <v>40350</v>
      </c>
      <c r="M57" s="18">
        <f>'[1]Raw Data'!B50</f>
        <v>15963</v>
      </c>
      <c r="N57" s="15" t="str">
        <f t="shared" si="1"/>
        <v>REVENUE</v>
      </c>
      <c r="O57" s="6" t="str">
        <f>'[1]Raw Data'!R50</f>
        <v>PLCFA</v>
      </c>
      <c r="P57" s="6">
        <f>'[1]Raw Data'!S50</f>
        <v>1601</v>
      </c>
      <c r="Q57" s="6" t="str">
        <f>VLOOKUP(O57,'[1]Objective Code'!$A$1:$H$207,8,FALSE)</f>
        <v>Tony Byers</v>
      </c>
      <c r="R57" s="6" t="str">
        <f>VLOOKUP(O57,'[1]Objective Code'!$A$1:$G$242,3,FALSE)</f>
        <v>N</v>
      </c>
      <c r="S57" s="6" t="str">
        <f>IF((LEFT(O57,1))="P",(VLOOKUP(P57,'[1]Rev Subj Codes'!$A$2:$E$239,3,FALSE)),(VLOOKUP(P57,'[1]Cap Subj Codes'!$A$2:$E$34,3,FALSE)))</f>
        <v>N</v>
      </c>
      <c r="T57" s="7"/>
    </row>
    <row r="58" spans="1:20" x14ac:dyDescent="0.2">
      <c r="A58" s="14" t="s">
        <v>24</v>
      </c>
      <c r="B58" s="2" t="str">
        <f>VLOOKUP(O58,'[1]Objective Code'!$A$1:$G$242,4,FALSE)</f>
        <v>Closed Landfill Sites</v>
      </c>
      <c r="C58" s="4" t="str">
        <f>IF((LEFT(O58,1))="P",(VLOOKUP(P58,'[1]Rev Subj Codes'!$A$2:$E$239,4,FALSE)),(VLOOKUP(P58,'[1]Cap Subj Codes'!$A$2:$E$34,4,FALSE)))</f>
        <v>Other Professional Fees</v>
      </c>
      <c r="D58" s="15">
        <f>'[1]Raw Data'!K51</f>
        <v>42548</v>
      </c>
      <c r="E58" s="15" t="str">
        <f>'[1]Raw Data'!AA51</f>
        <v>Jun201600001</v>
      </c>
      <c r="F58" s="16">
        <f>'[1]Raw Data'!Z51</f>
        <v>2099</v>
      </c>
      <c r="G58" s="2" t="s">
        <v>208</v>
      </c>
      <c r="H58" s="2">
        <v>5966</v>
      </c>
      <c r="I58" s="15" t="str">
        <f>'[1]Raw Data'!J51</f>
        <v xml:space="preserve">CHEMTEST LTD                                                </v>
      </c>
      <c r="J58" s="2">
        <v>8400767</v>
      </c>
      <c r="K58" s="2" t="s">
        <v>30</v>
      </c>
      <c r="L58" s="15">
        <v>40351</v>
      </c>
      <c r="M58" s="18">
        <f>'[1]Raw Data'!B51</f>
        <v>4469</v>
      </c>
      <c r="N58" s="15" t="str">
        <f t="shared" si="1"/>
        <v>REVENUE</v>
      </c>
      <c r="O58" s="6" t="str">
        <f>'[1]Raw Data'!R51</f>
        <v>PLCAB</v>
      </c>
      <c r="P58" s="6">
        <f>'[1]Raw Data'!S51</f>
        <v>3424</v>
      </c>
      <c r="Q58" s="6" t="str">
        <f>VLOOKUP(O58,'[1]Objective Code'!$A$1:$H$207,8,FALSE)</f>
        <v>Tony Byers</v>
      </c>
      <c r="R58" s="6" t="str">
        <f>VLOOKUP(O58,'[1]Objective Code'!$A$1:$G$242,3,FALSE)</f>
        <v>N</v>
      </c>
      <c r="S58" s="6" t="str">
        <f>IF((LEFT(O58,1))="P",(VLOOKUP(P58,'[1]Rev Subj Codes'!$A$2:$E$239,3,FALSE)),(VLOOKUP(P58,'[1]Cap Subj Codes'!$A$2:$E$34,3,FALSE)))</f>
        <v>N</v>
      </c>
      <c r="T58" s="7"/>
    </row>
    <row r="59" spans="1:20" x14ac:dyDescent="0.2">
      <c r="A59" s="14" t="s">
        <v>24</v>
      </c>
      <c r="B59" s="2" t="str">
        <f>VLOOKUP(O59,'[1]Objective Code'!$A$1:$G$242,4,FALSE)</f>
        <v>Waste Facilities</v>
      </c>
      <c r="C59" s="4" t="str">
        <f>IF((LEFT(O59,1))="P",(VLOOKUP(P59,'[1]Rev Subj Codes'!$A$2:$E$239,4,FALSE)),(VLOOKUP(P59,'[1]Cap Subj Codes'!$A$2:$E$34,4,FALSE)))</f>
        <v>Rents Rates Water and Sewerage</v>
      </c>
      <c r="D59" s="15">
        <f>'[1]Raw Data'!K55</f>
        <v>42549</v>
      </c>
      <c r="E59" s="15" t="str">
        <f>'[1]Raw Data'!AA55</f>
        <v>Jun201600020</v>
      </c>
      <c r="F59" s="16">
        <f>'[1]Raw Data'!Z55</f>
        <v>3131</v>
      </c>
      <c r="G59" s="2"/>
      <c r="H59" s="2"/>
      <c r="I59" s="15" t="str">
        <f>'[1]Raw Data'!J55</f>
        <v xml:space="preserve">KNOWSLEY MBC                                                </v>
      </c>
      <c r="J59" s="2"/>
      <c r="K59" s="2"/>
      <c r="L59" s="15"/>
      <c r="M59" s="18" t="str">
        <f>'[1]Raw Data'!B55</f>
        <v>MP21604010175004</v>
      </c>
      <c r="N59" s="15" t="str">
        <f t="shared" si="1"/>
        <v>REVENUE</v>
      </c>
      <c r="O59" s="6" t="str">
        <f>'[1]Raw Data'!R55</f>
        <v>PHSAA</v>
      </c>
      <c r="P59" s="6">
        <f>'[1]Raw Data'!S55</f>
        <v>1510</v>
      </c>
      <c r="Q59" s="6" t="str">
        <f>VLOOKUP(O59,'[1]Objective Code'!$A$1:$H$207,8,FALSE)</f>
        <v>Tony Byers</v>
      </c>
      <c r="R59" s="6" t="str">
        <f>VLOOKUP(O59,'[1]Objective Code'!$A$1:$G$242,3,FALSE)</f>
        <v>N</v>
      </c>
      <c r="S59" s="6" t="str">
        <f>IF((LEFT(O59,1))="P",(VLOOKUP(P59,'[1]Rev Subj Codes'!$A$2:$E$239,3,FALSE)),(VLOOKUP(P59,'[1]Cap Subj Codes'!$A$2:$E$34,3,FALSE)))</f>
        <v>N</v>
      </c>
      <c r="T59" s="7"/>
    </row>
    <row r="60" spans="1:20" x14ac:dyDescent="0.2">
      <c r="A60" s="14" t="s">
        <v>24</v>
      </c>
      <c r="B60" s="2" t="str">
        <f>VLOOKUP(O60,'[1]Objective Code'!$A$1:$G$242,4,FALSE)</f>
        <v>Waste Facilities</v>
      </c>
      <c r="C60" s="4" t="str">
        <f>IF((LEFT(O60,1))="P",(VLOOKUP(P60,'[1]Rev Subj Codes'!$A$2:$E$239,4,FALSE)),(VLOOKUP(P60,'[1]Cap Subj Codes'!$A$2:$E$34,4,FALSE)))</f>
        <v>Rents Rates Water and Sewerage</v>
      </c>
      <c r="D60" s="15">
        <f>'[1]Raw Data'!K56</f>
        <v>42549</v>
      </c>
      <c r="E60" s="15" t="str">
        <f>'[1]Raw Data'!AA56</f>
        <v>Jun201600019</v>
      </c>
      <c r="F60" s="16">
        <f>'[1]Raw Data'!Z56</f>
        <v>3628</v>
      </c>
      <c r="G60" s="2"/>
      <c r="H60" s="2"/>
      <c r="I60" s="15" t="str">
        <f>'[1]Raw Data'!J56</f>
        <v xml:space="preserve">KNOWSLEY MBC                                                </v>
      </c>
      <c r="J60" s="2"/>
      <c r="K60" s="2"/>
      <c r="L60" s="15"/>
      <c r="M60" s="18" t="str">
        <f>'[1]Raw Data'!B56</f>
        <v>MP21604010160004</v>
      </c>
      <c r="N60" s="15" t="str">
        <f t="shared" si="1"/>
        <v>REVENUE</v>
      </c>
      <c r="O60" s="6" t="str">
        <f>'[1]Raw Data'!R56</f>
        <v>PHMAA</v>
      </c>
      <c r="P60" s="6">
        <f>'[1]Raw Data'!S56</f>
        <v>1510</v>
      </c>
      <c r="Q60" s="6" t="str">
        <f>VLOOKUP(O60,'[1]Objective Code'!$A$1:$H$207,8,FALSE)</f>
        <v>Tony Byers</v>
      </c>
      <c r="R60" s="6" t="str">
        <f>VLOOKUP(O60,'[1]Objective Code'!$A$1:$G$242,3,FALSE)</f>
        <v>N</v>
      </c>
      <c r="S60" s="6" t="str">
        <f>IF((LEFT(O60,1))="P",(VLOOKUP(P60,'[1]Rev Subj Codes'!$A$2:$E$239,3,FALSE)),(VLOOKUP(P60,'[1]Cap Subj Codes'!$A$2:$E$34,3,FALSE)))</f>
        <v>N</v>
      </c>
      <c r="T60" s="7"/>
    </row>
    <row r="61" spans="1:20" x14ac:dyDescent="0.2">
      <c r="A61" s="14" t="s">
        <v>24</v>
      </c>
      <c r="B61" s="2" t="str">
        <f>VLOOKUP(O61,'[1]Objective Code'!$A$1:$G$242,4,FALSE)</f>
        <v>Waste Facilities</v>
      </c>
      <c r="C61" s="4" t="str">
        <f>IF((LEFT(O61,1))="P",(VLOOKUP(P61,'[1]Rev Subj Codes'!$A$2:$E$239,4,FALSE)),(VLOOKUP(P61,'[1]Cap Subj Codes'!$A$2:$E$34,4,FALSE)))</f>
        <v>Rents Rates Water and Sewerage</v>
      </c>
      <c r="D61" s="15">
        <f>'[1]Raw Data'!K57</f>
        <v>42549</v>
      </c>
      <c r="E61" s="15" t="str">
        <f>'[1]Raw Data'!AA57</f>
        <v>Jun201600018</v>
      </c>
      <c r="F61" s="16">
        <f>'[1]Raw Data'!Z57</f>
        <v>6163</v>
      </c>
      <c r="G61" s="2"/>
      <c r="H61" s="2"/>
      <c r="I61" s="15" t="str">
        <f>'[1]Raw Data'!J57</f>
        <v xml:space="preserve">KNOWSLEY MBC                                                </v>
      </c>
      <c r="J61" s="2"/>
      <c r="K61" s="2"/>
      <c r="L61" s="15"/>
      <c r="M61" s="18" t="str">
        <f>'[1]Raw Data'!B57</f>
        <v>MP21604010159004</v>
      </c>
      <c r="N61" s="15" t="str">
        <f t="shared" si="1"/>
        <v>REVENUE</v>
      </c>
      <c r="O61" s="6" t="str">
        <f>'[1]Raw Data'!R57</f>
        <v>PHNAA</v>
      </c>
      <c r="P61" s="6">
        <f>'[1]Raw Data'!S57</f>
        <v>1510</v>
      </c>
      <c r="Q61" s="6" t="str">
        <f>VLOOKUP(O61,'[1]Objective Code'!$A$1:$H$207,8,FALSE)</f>
        <v>Tony Byers</v>
      </c>
      <c r="R61" s="6" t="str">
        <f>VLOOKUP(O61,'[1]Objective Code'!$A$1:$G$242,3,FALSE)</f>
        <v>N</v>
      </c>
      <c r="S61" s="6" t="str">
        <f>IF((LEFT(O61,1))="P",(VLOOKUP(P61,'[1]Rev Subj Codes'!$A$2:$E$239,3,FALSE)),(VLOOKUP(P61,'[1]Cap Subj Codes'!$A$2:$E$34,3,FALSE)))</f>
        <v>N</v>
      </c>
      <c r="T61" s="7"/>
    </row>
    <row r="62" spans="1:20" x14ac:dyDescent="0.2">
      <c r="A62" s="14" t="s">
        <v>24</v>
      </c>
      <c r="B62" s="2" t="str">
        <f>VLOOKUP(O62,'[1]Objective Code'!$A$1:$G$242,4,FALSE)</f>
        <v>Waste Facilities</v>
      </c>
      <c r="C62" s="4" t="str">
        <f>IF((LEFT(O62,1))="P",(VLOOKUP(P62,'[1]Rev Subj Codes'!$A$2:$E$239,4,FALSE)),(VLOOKUP(P62,'[1]Cap Subj Codes'!$A$2:$E$34,4,FALSE)))</f>
        <v>Rents Rates Water and Sewerage</v>
      </c>
      <c r="D62" s="15">
        <f>'[1]Raw Data'!K58</f>
        <v>42549</v>
      </c>
      <c r="E62" s="15" t="str">
        <f>'[1]Raw Data'!AA58</f>
        <v>Jun201600015</v>
      </c>
      <c r="F62" s="16">
        <f>'[1]Raw Data'!Z58</f>
        <v>1044</v>
      </c>
      <c r="G62" s="2"/>
      <c r="H62" s="2"/>
      <c r="I62" s="15" t="str">
        <f>'[1]Raw Data'!J58</f>
        <v xml:space="preserve">SEFTON M.B.C                                                </v>
      </c>
      <c r="J62" s="2"/>
      <c r="K62" s="2"/>
      <c r="L62" s="15"/>
      <c r="M62" s="18" t="str">
        <f>'[1]Raw Data'!B58</f>
        <v>MP21603170005004</v>
      </c>
      <c r="N62" s="15" t="str">
        <f t="shared" si="1"/>
        <v>REVENUE</v>
      </c>
      <c r="O62" s="6" t="str">
        <f>'[1]Raw Data'!R58</f>
        <v>PHJAA</v>
      </c>
      <c r="P62" s="6">
        <f>'[1]Raw Data'!S58</f>
        <v>1510</v>
      </c>
      <c r="Q62" s="6" t="str">
        <f>VLOOKUP(O62,'[1]Objective Code'!$A$1:$H$207,8,FALSE)</f>
        <v>Tony Byers</v>
      </c>
      <c r="R62" s="6" t="str">
        <f>VLOOKUP(O62,'[1]Objective Code'!$A$1:$G$242,3,FALSE)</f>
        <v>N</v>
      </c>
      <c r="S62" s="6" t="str">
        <f>IF((LEFT(O62,1))="P",(VLOOKUP(P62,'[1]Rev Subj Codes'!$A$2:$E$239,3,FALSE)),(VLOOKUP(P62,'[1]Cap Subj Codes'!$A$2:$E$34,3,FALSE)))</f>
        <v>N</v>
      </c>
      <c r="T62" s="7"/>
    </row>
    <row r="63" spans="1:20" x14ac:dyDescent="0.2">
      <c r="A63" s="14" t="s">
        <v>24</v>
      </c>
      <c r="B63" s="2" t="str">
        <f>VLOOKUP(O63,'[1]Objective Code'!$A$1:$G$242,4,FALSE)</f>
        <v>Waste Facilities</v>
      </c>
      <c r="C63" s="4" t="str">
        <f>IF((LEFT(O63,1))="P",(VLOOKUP(P63,'[1]Rev Subj Codes'!$A$2:$E$239,4,FALSE)),(VLOOKUP(P63,'[1]Cap Subj Codes'!$A$2:$E$34,4,FALSE)))</f>
        <v>Rents Rates Water and Sewerage</v>
      </c>
      <c r="D63" s="15">
        <f>'[1]Raw Data'!K59</f>
        <v>42549</v>
      </c>
      <c r="E63" s="15" t="str">
        <f>'[1]Raw Data'!AA59</f>
        <v>Jun201600021</v>
      </c>
      <c r="F63" s="16">
        <f>'[1]Raw Data'!Z59</f>
        <v>2609</v>
      </c>
      <c r="G63" s="2"/>
      <c r="H63" s="2"/>
      <c r="I63" s="15" t="str">
        <f>'[1]Raw Data'!J59</f>
        <v xml:space="preserve">SEFTON M.B.C                                                </v>
      </c>
      <c r="J63" s="2"/>
      <c r="K63" s="2"/>
      <c r="L63" s="15"/>
      <c r="M63" s="18" t="str">
        <f>'[1]Raw Data'!B59</f>
        <v>MP21604020004004</v>
      </c>
      <c r="N63" s="15" t="str">
        <f t="shared" si="1"/>
        <v>REVENUE</v>
      </c>
      <c r="O63" s="6" t="str">
        <f>'[1]Raw Data'!R59</f>
        <v>PHKAA</v>
      </c>
      <c r="P63" s="6">
        <f>'[1]Raw Data'!S59</f>
        <v>1510</v>
      </c>
      <c r="Q63" s="6" t="str">
        <f>VLOOKUP(O63,'[1]Objective Code'!$A$1:$H$207,8,FALSE)</f>
        <v>Tony Byers</v>
      </c>
      <c r="R63" s="6" t="str">
        <f>VLOOKUP(O63,'[1]Objective Code'!$A$1:$G$242,3,FALSE)</f>
        <v>N</v>
      </c>
      <c r="S63" s="6" t="str">
        <f>IF((LEFT(O63,1))="P",(VLOOKUP(P63,'[1]Rev Subj Codes'!$A$2:$E$239,3,FALSE)),(VLOOKUP(P63,'[1]Cap Subj Codes'!$A$2:$E$34,3,FALSE)))</f>
        <v>N</v>
      </c>
      <c r="T63" s="7"/>
    </row>
    <row r="64" spans="1:20" x14ac:dyDescent="0.2">
      <c r="A64" s="14" t="s">
        <v>24</v>
      </c>
      <c r="B64" s="2" t="str">
        <f>VLOOKUP(O64,'[1]Objective Code'!$A$1:$G$242,4,FALSE)</f>
        <v>Waste Facilities</v>
      </c>
      <c r="C64" s="4" t="str">
        <f>IF((LEFT(O64,1))="P",(VLOOKUP(P64,'[1]Rev Subj Codes'!$A$2:$E$239,4,FALSE)),(VLOOKUP(P64,'[1]Cap Subj Codes'!$A$2:$E$34,4,FALSE)))</f>
        <v>Rents Rates Water and Sewerage</v>
      </c>
      <c r="D64" s="15">
        <f>'[1]Raw Data'!K60</f>
        <v>42549</v>
      </c>
      <c r="E64" s="15" t="str">
        <f>'[1]Raw Data'!AA60</f>
        <v>Jun201600016</v>
      </c>
      <c r="F64" s="16">
        <f>'[1]Raw Data'!Z60</f>
        <v>4871</v>
      </c>
      <c r="G64" s="2"/>
      <c r="H64" s="2"/>
      <c r="I64" s="15" t="str">
        <f>'[1]Raw Data'!J60</f>
        <v xml:space="preserve">SEFTON M.B.C                                                </v>
      </c>
      <c r="J64" s="2"/>
      <c r="K64" s="2"/>
      <c r="L64" s="15"/>
      <c r="M64" s="18" t="str">
        <f>'[1]Raw Data'!B60</f>
        <v>MP21603170006004</v>
      </c>
      <c r="N64" s="15" t="str">
        <f t="shared" si="1"/>
        <v>REVENUE</v>
      </c>
      <c r="O64" s="6" t="str">
        <f>'[1]Raw Data'!R60</f>
        <v>PHOAA</v>
      </c>
      <c r="P64" s="6">
        <f>'[1]Raw Data'!S60</f>
        <v>1510</v>
      </c>
      <c r="Q64" s="6" t="str">
        <f>VLOOKUP(O64,'[1]Objective Code'!$A$1:$H$207,8,FALSE)</f>
        <v>Tony Byers</v>
      </c>
      <c r="R64" s="6" t="str">
        <f>VLOOKUP(O64,'[1]Objective Code'!$A$1:$G$242,3,FALSE)</f>
        <v>N</v>
      </c>
      <c r="S64" s="6" t="str">
        <f>IF((LEFT(O64,1))="P",(VLOOKUP(P64,'[1]Rev Subj Codes'!$A$2:$E$239,3,FALSE)),(VLOOKUP(P64,'[1]Cap Subj Codes'!$A$2:$E$34,3,FALSE)))</f>
        <v>N</v>
      </c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</sheetData>
  <autoFilter ref="A5:T5">
    <sortState ref="A6:T64">
      <sortCondition ref="Q5"/>
    </sortState>
  </autoFilter>
  <sortState ref="A6:S60">
    <sortCondition ref="Q6:Q60"/>
  </sortState>
  <conditionalFormatting sqref="R6">
    <cfRule type="cellIs" dxfId="57" priority="2" operator="equal">
      <formula>"""Y"""</formula>
    </cfRule>
  </conditionalFormatting>
  <conditionalFormatting sqref="R6:S65">
    <cfRule type="cellIs" dxfId="56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zoomScale="90" zoomScaleNormal="90" workbookViewId="0">
      <selection activeCell="C21" sqref="C21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10.88671875" bestFit="1" customWidth="1"/>
    <col min="7" max="8" width="0" hidden="1" customWidth="1"/>
    <col min="9" max="9" width="29.6640625" customWidth="1"/>
    <col min="10" max="12" width="0" hidden="1" customWidth="1"/>
    <col min="13" max="13" width="20.44140625" bestFit="1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418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">
        <v>223</v>
      </c>
      <c r="C6" s="4" t="s">
        <v>132</v>
      </c>
      <c r="D6" s="15">
        <v>42552</v>
      </c>
      <c r="E6" s="15" t="s">
        <v>420</v>
      </c>
      <c r="F6" s="16">
        <v>157399.04000000001</v>
      </c>
      <c r="G6" s="2" t="s">
        <v>28</v>
      </c>
      <c r="H6" s="2">
        <v>5951</v>
      </c>
      <c r="I6" s="15" t="s">
        <v>95</v>
      </c>
      <c r="J6" s="2">
        <v>8743611</v>
      </c>
      <c r="K6" s="2" t="s">
        <v>30</v>
      </c>
      <c r="L6" s="15">
        <v>40282</v>
      </c>
      <c r="M6" s="18">
        <v>1086559</v>
      </c>
      <c r="N6" s="15" t="s">
        <v>54</v>
      </c>
      <c r="O6" s="6" t="s">
        <v>369</v>
      </c>
      <c r="P6" s="6">
        <v>4402</v>
      </c>
      <c r="Q6" s="6" t="s">
        <v>421</v>
      </c>
      <c r="R6" s="6" t="s">
        <v>35</v>
      </c>
      <c r="S6" s="6" t="s">
        <v>35</v>
      </c>
      <c r="T6" s="7"/>
    </row>
    <row r="7" spans="1:20" x14ac:dyDescent="0.2">
      <c r="A7" s="14" t="s">
        <v>24</v>
      </c>
      <c r="B7" s="2" t="s">
        <v>148</v>
      </c>
      <c r="C7" s="4" t="s">
        <v>132</v>
      </c>
      <c r="D7" s="15">
        <v>42564</v>
      </c>
      <c r="E7" s="15" t="s">
        <v>447</v>
      </c>
      <c r="F7" s="16">
        <v>3368489.78</v>
      </c>
      <c r="G7" s="2" t="s">
        <v>28</v>
      </c>
      <c r="H7" s="2">
        <v>5951</v>
      </c>
      <c r="I7" s="15" t="s">
        <v>214</v>
      </c>
      <c r="J7" s="2">
        <v>4000297</v>
      </c>
      <c r="K7" s="2" t="s">
        <v>30</v>
      </c>
      <c r="L7" s="15">
        <v>40330</v>
      </c>
      <c r="M7" s="18">
        <v>123</v>
      </c>
      <c r="N7" s="15" t="s">
        <v>54</v>
      </c>
      <c r="O7" s="6" t="s">
        <v>215</v>
      </c>
      <c r="P7" s="6">
        <v>4400</v>
      </c>
      <c r="Q7" s="6" t="s">
        <v>421</v>
      </c>
      <c r="R7" s="6" t="s">
        <v>35</v>
      </c>
      <c r="S7" s="6" t="s">
        <v>35</v>
      </c>
      <c r="T7" s="7"/>
    </row>
    <row r="8" spans="1:20" x14ac:dyDescent="0.2">
      <c r="A8" s="14" t="s">
        <v>24</v>
      </c>
      <c r="B8" s="2" t="s">
        <v>148</v>
      </c>
      <c r="C8" s="4" t="s">
        <v>132</v>
      </c>
      <c r="D8" s="15">
        <v>42564</v>
      </c>
      <c r="E8" s="15" t="s">
        <v>448</v>
      </c>
      <c r="F8" s="16">
        <v>1192358.67</v>
      </c>
      <c r="G8" s="2" t="s">
        <v>28</v>
      </c>
      <c r="H8" s="2">
        <v>5951</v>
      </c>
      <c r="I8" s="15" t="s">
        <v>72</v>
      </c>
      <c r="J8" s="2">
        <v>4000297</v>
      </c>
      <c r="K8" s="2" t="s">
        <v>30</v>
      </c>
      <c r="L8" s="15">
        <v>40353</v>
      </c>
      <c r="M8" s="18" t="s">
        <v>449</v>
      </c>
      <c r="N8" s="15" t="s">
        <v>54</v>
      </c>
      <c r="O8" s="6" t="s">
        <v>269</v>
      </c>
      <c r="P8" s="6">
        <v>4400</v>
      </c>
      <c r="Q8" s="6" t="s">
        <v>421</v>
      </c>
      <c r="R8" s="6" t="s">
        <v>35</v>
      </c>
      <c r="S8" s="6" t="s">
        <v>35</v>
      </c>
      <c r="T8" s="7"/>
    </row>
    <row r="9" spans="1:20" x14ac:dyDescent="0.2">
      <c r="A9" s="14" t="s">
        <v>24</v>
      </c>
      <c r="B9" s="2" t="s">
        <v>148</v>
      </c>
      <c r="C9" s="4" t="s">
        <v>132</v>
      </c>
      <c r="D9" s="15">
        <v>42566</v>
      </c>
      <c r="E9" s="15" t="s">
        <v>451</v>
      </c>
      <c r="F9" s="16">
        <v>898568.34</v>
      </c>
      <c r="G9" s="2" t="s">
        <v>28</v>
      </c>
      <c r="H9" s="2">
        <v>5951</v>
      </c>
      <c r="I9" s="15" t="s">
        <v>72</v>
      </c>
      <c r="J9" s="2">
        <v>8726346</v>
      </c>
      <c r="K9" s="2" t="s">
        <v>30</v>
      </c>
      <c r="L9" s="15">
        <v>40345</v>
      </c>
      <c r="M9" s="18" t="s">
        <v>452</v>
      </c>
      <c r="N9" s="15" t="s">
        <v>54</v>
      </c>
      <c r="O9" s="6" t="s">
        <v>278</v>
      </c>
      <c r="P9" s="6">
        <v>4400</v>
      </c>
      <c r="Q9" s="6" t="s">
        <v>421</v>
      </c>
      <c r="R9" s="6" t="s">
        <v>35</v>
      </c>
      <c r="S9" s="6" t="s">
        <v>35</v>
      </c>
      <c r="T9" s="7"/>
    </row>
    <row r="10" spans="1:20" x14ac:dyDescent="0.2">
      <c r="A10" s="14" t="s">
        <v>24</v>
      </c>
      <c r="B10" s="2" t="s">
        <v>148</v>
      </c>
      <c r="C10" s="4" t="s">
        <v>132</v>
      </c>
      <c r="D10" s="15">
        <v>42579</v>
      </c>
      <c r="E10" s="15" t="s">
        <v>475</v>
      </c>
      <c r="F10" s="16">
        <v>367358.77</v>
      </c>
      <c r="G10" s="2" t="s">
        <v>28</v>
      </c>
      <c r="H10" s="2">
        <v>5951</v>
      </c>
      <c r="I10" s="15" t="s">
        <v>214</v>
      </c>
      <c r="J10" s="2">
        <v>8742757</v>
      </c>
      <c r="K10" s="2" t="s">
        <v>30</v>
      </c>
      <c r="L10" s="15">
        <v>40305</v>
      </c>
      <c r="M10" s="18">
        <v>124</v>
      </c>
      <c r="N10" s="15" t="s">
        <v>54</v>
      </c>
      <c r="O10" s="6" t="s">
        <v>219</v>
      </c>
      <c r="P10" s="6">
        <v>4400</v>
      </c>
      <c r="Q10" s="6" t="s">
        <v>421</v>
      </c>
      <c r="R10" s="6" t="s">
        <v>35</v>
      </c>
      <c r="S10" s="6" t="s">
        <v>35</v>
      </c>
      <c r="T10" s="7"/>
    </row>
    <row r="11" spans="1:20" x14ac:dyDescent="0.2">
      <c r="A11" s="14" t="s">
        <v>24</v>
      </c>
      <c r="B11" s="2" t="s">
        <v>50</v>
      </c>
      <c r="C11" s="4" t="s">
        <v>189</v>
      </c>
      <c r="D11" s="15">
        <v>42555</v>
      </c>
      <c r="E11" s="15" t="s">
        <v>428</v>
      </c>
      <c r="F11" s="16">
        <v>7340.75</v>
      </c>
      <c r="G11" s="2" t="s">
        <v>28</v>
      </c>
      <c r="H11" s="2">
        <v>5951</v>
      </c>
      <c r="I11" s="15" t="s">
        <v>192</v>
      </c>
      <c r="J11" s="2">
        <v>8720482</v>
      </c>
      <c r="K11" s="2" t="s">
        <v>30</v>
      </c>
      <c r="L11" s="15">
        <v>40358</v>
      </c>
      <c r="M11" s="18">
        <v>8555625</v>
      </c>
      <c r="N11" s="15" t="s">
        <v>54</v>
      </c>
      <c r="O11" s="6" t="s">
        <v>55</v>
      </c>
      <c r="P11" s="6">
        <v>3426</v>
      </c>
      <c r="Q11" s="6" t="s">
        <v>56</v>
      </c>
      <c r="R11" s="6" t="s">
        <v>35</v>
      </c>
      <c r="S11" s="6" t="s">
        <v>35</v>
      </c>
      <c r="T11" s="7"/>
    </row>
    <row r="12" spans="1:20" x14ac:dyDescent="0.2">
      <c r="A12" s="14" t="s">
        <v>24</v>
      </c>
      <c r="B12" s="2" t="s">
        <v>50</v>
      </c>
      <c r="C12" s="4" t="s">
        <v>80</v>
      </c>
      <c r="D12" s="15">
        <v>42556</v>
      </c>
      <c r="E12" s="15" t="s">
        <v>433</v>
      </c>
      <c r="F12" s="16">
        <v>3131</v>
      </c>
      <c r="G12" s="2" t="s">
        <v>28</v>
      </c>
      <c r="H12" s="2">
        <v>5951</v>
      </c>
      <c r="I12" s="15" t="s">
        <v>87</v>
      </c>
      <c r="J12" s="2">
        <v>8743386</v>
      </c>
      <c r="K12" s="2" t="s">
        <v>30</v>
      </c>
      <c r="L12" s="15">
        <v>40305</v>
      </c>
      <c r="M12" s="18" t="s">
        <v>434</v>
      </c>
      <c r="N12" s="15" t="s">
        <v>54</v>
      </c>
      <c r="O12" s="6" t="s">
        <v>55</v>
      </c>
      <c r="P12" s="6">
        <v>1510</v>
      </c>
      <c r="Q12" s="6" t="s">
        <v>56</v>
      </c>
      <c r="R12" s="6" t="s">
        <v>35</v>
      </c>
      <c r="S12" s="6" t="s">
        <v>35</v>
      </c>
      <c r="T12" s="7"/>
    </row>
    <row r="13" spans="1:20" x14ac:dyDescent="0.2">
      <c r="A13" s="14" t="s">
        <v>24</v>
      </c>
      <c r="B13" s="2" t="s">
        <v>50</v>
      </c>
      <c r="C13" s="4" t="s">
        <v>57</v>
      </c>
      <c r="D13" s="15">
        <v>42559</v>
      </c>
      <c r="E13" s="15" t="s">
        <v>441</v>
      </c>
      <c r="F13" s="16">
        <v>1549.71</v>
      </c>
      <c r="G13" s="2" t="s">
        <v>28</v>
      </c>
      <c r="H13" s="2">
        <v>5951</v>
      </c>
      <c r="I13" s="15" t="s">
        <v>41</v>
      </c>
      <c r="J13" s="2">
        <v>8738958</v>
      </c>
      <c r="K13" s="2" t="s">
        <v>30</v>
      </c>
      <c r="L13" s="15">
        <v>40345</v>
      </c>
      <c r="M13" s="18">
        <v>490255002</v>
      </c>
      <c r="N13" s="15" t="s">
        <v>54</v>
      </c>
      <c r="O13" s="6" t="s">
        <v>55</v>
      </c>
      <c r="P13" s="6">
        <v>932</v>
      </c>
      <c r="Q13" s="6" t="s">
        <v>56</v>
      </c>
      <c r="R13" s="6" t="s">
        <v>35</v>
      </c>
      <c r="S13" s="6" t="s">
        <v>45</v>
      </c>
      <c r="T13" s="7"/>
    </row>
    <row r="14" spans="1:20" x14ac:dyDescent="0.2">
      <c r="A14" s="14" t="s">
        <v>24</v>
      </c>
      <c r="B14" s="2" t="s">
        <v>50</v>
      </c>
      <c r="C14" s="4" t="s">
        <v>143</v>
      </c>
      <c r="D14" s="15">
        <v>42577</v>
      </c>
      <c r="E14" s="15" t="s">
        <v>460</v>
      </c>
      <c r="F14" s="16">
        <v>500</v>
      </c>
      <c r="G14" s="2" t="s">
        <v>28</v>
      </c>
      <c r="H14" s="2">
        <v>5951</v>
      </c>
      <c r="I14" s="15" t="s">
        <v>140</v>
      </c>
      <c r="J14" s="2">
        <v>8726346</v>
      </c>
      <c r="K14" s="2" t="s">
        <v>30</v>
      </c>
      <c r="L14" s="15">
        <v>40326</v>
      </c>
      <c r="M14" s="18" t="s">
        <v>461</v>
      </c>
      <c r="N14" s="15" t="s">
        <v>54</v>
      </c>
      <c r="O14" s="6" t="s">
        <v>55</v>
      </c>
      <c r="P14" s="6">
        <v>3311</v>
      </c>
      <c r="Q14" s="6" t="s">
        <v>56</v>
      </c>
      <c r="R14" s="6" t="s">
        <v>35</v>
      </c>
      <c r="S14" s="6" t="s">
        <v>35</v>
      </c>
      <c r="T14" s="7"/>
    </row>
    <row r="15" spans="1:20" x14ac:dyDescent="0.2">
      <c r="A15" s="14" t="s">
        <v>24</v>
      </c>
      <c r="B15" s="2" t="s">
        <v>50</v>
      </c>
      <c r="C15" s="4" t="s">
        <v>143</v>
      </c>
      <c r="D15" s="15">
        <v>42577</v>
      </c>
      <c r="E15" s="15" t="s">
        <v>462</v>
      </c>
      <c r="F15" s="16">
        <v>1500</v>
      </c>
      <c r="G15" s="2" t="s">
        <v>28</v>
      </c>
      <c r="H15" s="2">
        <v>5951</v>
      </c>
      <c r="I15" s="15" t="s">
        <v>463</v>
      </c>
      <c r="J15" s="2">
        <v>8714190</v>
      </c>
      <c r="K15" s="2" t="s">
        <v>30</v>
      </c>
      <c r="L15" s="15">
        <v>40282</v>
      </c>
      <c r="M15" s="18">
        <v>371525</v>
      </c>
      <c r="N15" s="15" t="s">
        <v>54</v>
      </c>
      <c r="O15" s="6" t="s">
        <v>464</v>
      </c>
      <c r="P15" s="6">
        <v>3021</v>
      </c>
      <c r="Q15" s="6" t="s">
        <v>56</v>
      </c>
      <c r="R15" s="6" t="s">
        <v>35</v>
      </c>
      <c r="S15" s="6" t="s">
        <v>35</v>
      </c>
      <c r="T15" s="7"/>
    </row>
    <row r="16" spans="1:20" x14ac:dyDescent="0.2">
      <c r="A16" s="14" t="s">
        <v>24</v>
      </c>
      <c r="B16" s="2" t="s">
        <v>453</v>
      </c>
      <c r="C16" s="4" t="s">
        <v>39</v>
      </c>
      <c r="D16" s="15">
        <v>42569</v>
      </c>
      <c r="E16" s="15" t="s">
        <v>454</v>
      </c>
      <c r="F16" s="16">
        <v>3301.02</v>
      </c>
      <c r="G16" s="2" t="s">
        <v>28</v>
      </c>
      <c r="H16" s="2">
        <v>5951</v>
      </c>
      <c r="I16" s="15" t="s">
        <v>455</v>
      </c>
      <c r="J16" s="2">
        <v>8733296</v>
      </c>
      <c r="K16" s="2" t="s">
        <v>30</v>
      </c>
      <c r="L16" s="15">
        <v>40347</v>
      </c>
      <c r="M16" s="18">
        <v>5569510000000000</v>
      </c>
      <c r="N16" s="15" t="s">
        <v>42</v>
      </c>
      <c r="O16" s="6" t="s">
        <v>456</v>
      </c>
      <c r="P16" s="6">
        <v>0</v>
      </c>
      <c r="Q16" s="6" t="s">
        <v>44</v>
      </c>
      <c r="R16" s="6" t="s">
        <v>45</v>
      </c>
      <c r="S16" s="6" t="s">
        <v>45</v>
      </c>
      <c r="T16" s="7"/>
    </row>
    <row r="17" spans="1:20" x14ac:dyDescent="0.2">
      <c r="A17" s="14" t="s">
        <v>24</v>
      </c>
      <c r="B17" s="2" t="s">
        <v>176</v>
      </c>
      <c r="C17" s="4" t="s">
        <v>143</v>
      </c>
      <c r="D17" s="15">
        <v>42563</v>
      </c>
      <c r="E17" s="15" t="s">
        <v>444</v>
      </c>
      <c r="F17" s="16">
        <v>3000</v>
      </c>
      <c r="G17" s="2" t="s">
        <v>28</v>
      </c>
      <c r="H17" s="2">
        <v>5951</v>
      </c>
      <c r="I17" s="15" t="s">
        <v>445</v>
      </c>
      <c r="J17" s="2">
        <v>8729348</v>
      </c>
      <c r="K17" s="2" t="s">
        <v>30</v>
      </c>
      <c r="L17" s="15">
        <v>40359</v>
      </c>
      <c r="M17" s="18" t="s">
        <v>446</v>
      </c>
      <c r="N17" s="15" t="s">
        <v>54</v>
      </c>
      <c r="O17" s="6" t="s">
        <v>179</v>
      </c>
      <c r="P17" s="6">
        <v>3910</v>
      </c>
      <c r="Q17" s="6" t="s">
        <v>163</v>
      </c>
      <c r="R17" s="6" t="s">
        <v>35</v>
      </c>
      <c r="S17" s="6" t="s">
        <v>35</v>
      </c>
      <c r="T17" s="7"/>
    </row>
    <row r="18" spans="1:20" x14ac:dyDescent="0.2">
      <c r="A18" s="14" t="s">
        <v>24</v>
      </c>
      <c r="B18" s="2" t="s">
        <v>65</v>
      </c>
      <c r="C18" s="4" t="s">
        <v>120</v>
      </c>
      <c r="D18" s="15">
        <v>42552</v>
      </c>
      <c r="E18" s="15" t="s">
        <v>419</v>
      </c>
      <c r="F18" s="16">
        <v>3812.5</v>
      </c>
      <c r="G18" s="2" t="s">
        <v>28</v>
      </c>
      <c r="H18" s="2">
        <v>5951</v>
      </c>
      <c r="I18" s="15" t="s">
        <v>317</v>
      </c>
      <c r="J18" s="2">
        <v>8723116</v>
      </c>
      <c r="K18" s="2" t="s">
        <v>30</v>
      </c>
      <c r="L18" s="15">
        <v>40295</v>
      </c>
      <c r="M18" s="18">
        <v>38</v>
      </c>
      <c r="N18" s="15" t="s">
        <v>54</v>
      </c>
      <c r="O18" s="6" t="s">
        <v>123</v>
      </c>
      <c r="P18" s="6">
        <v>1601</v>
      </c>
      <c r="Q18" s="6" t="s">
        <v>70</v>
      </c>
      <c r="R18" s="6" t="s">
        <v>35</v>
      </c>
      <c r="S18" s="6" t="s">
        <v>35</v>
      </c>
      <c r="T18" s="7"/>
    </row>
    <row r="19" spans="1:20" x14ac:dyDescent="0.2">
      <c r="A19" s="14" t="s">
        <v>24</v>
      </c>
      <c r="B19" s="2" t="s">
        <v>79</v>
      </c>
      <c r="C19" s="4" t="s">
        <v>80</v>
      </c>
      <c r="D19" s="15">
        <v>42552</v>
      </c>
      <c r="E19" s="15" t="s">
        <v>422</v>
      </c>
      <c r="F19" s="16">
        <v>1106</v>
      </c>
      <c r="G19" s="2" t="s">
        <v>28</v>
      </c>
      <c r="H19" s="2">
        <v>5951</v>
      </c>
      <c r="I19" s="15" t="s">
        <v>41</v>
      </c>
      <c r="J19" s="2">
        <v>8400752</v>
      </c>
      <c r="K19" s="2" t="s">
        <v>30</v>
      </c>
      <c r="L19" s="15">
        <v>40345</v>
      </c>
      <c r="M19" s="18" t="s">
        <v>423</v>
      </c>
      <c r="N19" s="15" t="s">
        <v>54</v>
      </c>
      <c r="O19" s="6" t="s">
        <v>82</v>
      </c>
      <c r="P19" s="6">
        <v>1510</v>
      </c>
      <c r="Q19" s="6" t="s">
        <v>70</v>
      </c>
      <c r="R19" s="6" t="s">
        <v>35</v>
      </c>
      <c r="S19" s="6" t="s">
        <v>35</v>
      </c>
      <c r="T19" s="7"/>
    </row>
    <row r="20" spans="1:20" x14ac:dyDescent="0.2">
      <c r="A20" s="14" t="s">
        <v>24</v>
      </c>
      <c r="B20" s="2" t="s">
        <v>79</v>
      </c>
      <c r="C20" s="4" t="s">
        <v>80</v>
      </c>
      <c r="D20" s="15">
        <v>42552</v>
      </c>
      <c r="E20" s="15" t="s">
        <v>424</v>
      </c>
      <c r="F20" s="16">
        <v>1193</v>
      </c>
      <c r="G20" s="2" t="s">
        <v>28</v>
      </c>
      <c r="H20" s="2">
        <v>5951</v>
      </c>
      <c r="I20" s="15" t="s">
        <v>41</v>
      </c>
      <c r="J20" s="2">
        <v>8400752</v>
      </c>
      <c r="K20" s="2" t="s">
        <v>30</v>
      </c>
      <c r="L20" s="15">
        <v>40345</v>
      </c>
      <c r="M20" s="18" t="s">
        <v>425</v>
      </c>
      <c r="N20" s="15" t="s">
        <v>54</v>
      </c>
      <c r="O20" s="6" t="s">
        <v>115</v>
      </c>
      <c r="P20" s="6">
        <v>1510</v>
      </c>
      <c r="Q20" s="6" t="s">
        <v>70</v>
      </c>
      <c r="R20" s="6" t="s">
        <v>35</v>
      </c>
      <c r="S20" s="6" t="s">
        <v>35</v>
      </c>
      <c r="T20" s="7"/>
    </row>
    <row r="21" spans="1:20" x14ac:dyDescent="0.2">
      <c r="A21" s="14" t="s">
        <v>24</v>
      </c>
      <c r="B21" s="2" t="s">
        <v>79</v>
      </c>
      <c r="C21" s="4" t="s">
        <v>80</v>
      </c>
      <c r="D21" s="15">
        <v>42552</v>
      </c>
      <c r="E21" s="15" t="s">
        <v>426</v>
      </c>
      <c r="F21" s="16">
        <v>15283</v>
      </c>
      <c r="G21" s="2" t="s">
        <v>28</v>
      </c>
      <c r="H21" s="2">
        <v>5951</v>
      </c>
      <c r="I21" s="15" t="s">
        <v>41</v>
      </c>
      <c r="J21" s="2">
        <v>8720482</v>
      </c>
      <c r="K21" s="2" t="s">
        <v>30</v>
      </c>
      <c r="L21" s="15">
        <v>40358</v>
      </c>
      <c r="M21" s="18" t="s">
        <v>427</v>
      </c>
      <c r="N21" s="15" t="s">
        <v>54</v>
      </c>
      <c r="O21" s="6" t="s">
        <v>85</v>
      </c>
      <c r="P21" s="6">
        <v>1510</v>
      </c>
      <c r="Q21" s="6" t="s">
        <v>70</v>
      </c>
      <c r="R21" s="6" t="s">
        <v>35</v>
      </c>
      <c r="S21" s="6" t="s">
        <v>35</v>
      </c>
      <c r="T21" s="7"/>
    </row>
    <row r="22" spans="1:20" x14ac:dyDescent="0.2">
      <c r="A22" s="14" t="s">
        <v>24</v>
      </c>
      <c r="B22" s="2" t="s">
        <v>65</v>
      </c>
      <c r="C22" s="4" t="s">
        <v>66</v>
      </c>
      <c r="D22" s="15">
        <v>42556</v>
      </c>
      <c r="E22" s="15" t="s">
        <v>429</v>
      </c>
      <c r="F22" s="16">
        <v>1199.92</v>
      </c>
      <c r="G22" s="2" t="s">
        <v>28</v>
      </c>
      <c r="H22" s="2">
        <v>5951</v>
      </c>
      <c r="I22" s="15" t="s">
        <v>430</v>
      </c>
      <c r="J22" s="2">
        <v>8720482</v>
      </c>
      <c r="K22" s="2" t="s">
        <v>30</v>
      </c>
      <c r="L22" s="15">
        <v>40326</v>
      </c>
      <c r="M22" s="18">
        <v>968113963</v>
      </c>
      <c r="N22" s="15" t="s">
        <v>54</v>
      </c>
      <c r="O22" s="6" t="s">
        <v>69</v>
      </c>
      <c r="P22" s="6">
        <v>1420</v>
      </c>
      <c r="Q22" s="6" t="s">
        <v>70</v>
      </c>
      <c r="R22" s="6" t="s">
        <v>35</v>
      </c>
      <c r="S22" s="6" t="s">
        <v>35</v>
      </c>
      <c r="T22" s="7"/>
    </row>
    <row r="23" spans="1:20" x14ac:dyDescent="0.2">
      <c r="A23" s="14" t="s">
        <v>24</v>
      </c>
      <c r="B23" s="2" t="s">
        <v>79</v>
      </c>
      <c r="C23" s="4" t="s">
        <v>80</v>
      </c>
      <c r="D23" s="15">
        <v>42556</v>
      </c>
      <c r="E23" s="15" t="s">
        <v>431</v>
      </c>
      <c r="F23" s="16">
        <v>1193</v>
      </c>
      <c r="G23" s="2" t="s">
        <v>28</v>
      </c>
      <c r="H23" s="2">
        <v>5951</v>
      </c>
      <c r="I23" s="15" t="s">
        <v>87</v>
      </c>
      <c r="J23" s="2">
        <v>8743386</v>
      </c>
      <c r="K23" s="2" t="s">
        <v>30</v>
      </c>
      <c r="L23" s="15">
        <v>40315</v>
      </c>
      <c r="M23" s="18" t="s">
        <v>432</v>
      </c>
      <c r="N23" s="15" t="s">
        <v>54</v>
      </c>
      <c r="O23" s="6" t="s">
        <v>89</v>
      </c>
      <c r="P23" s="6">
        <v>1510</v>
      </c>
      <c r="Q23" s="6" t="s">
        <v>70</v>
      </c>
      <c r="R23" s="6" t="s">
        <v>35</v>
      </c>
      <c r="S23" s="6" t="s">
        <v>35</v>
      </c>
      <c r="T23" s="7"/>
    </row>
    <row r="24" spans="1:20" x14ac:dyDescent="0.2">
      <c r="A24" s="14" t="s">
        <v>24</v>
      </c>
      <c r="B24" s="2" t="s">
        <v>79</v>
      </c>
      <c r="C24" s="4" t="s">
        <v>80</v>
      </c>
      <c r="D24" s="15">
        <v>42556</v>
      </c>
      <c r="E24" s="15" t="s">
        <v>435</v>
      </c>
      <c r="F24" s="16">
        <v>3305</v>
      </c>
      <c r="G24" s="2" t="s">
        <v>28</v>
      </c>
      <c r="H24" s="2">
        <v>5951</v>
      </c>
      <c r="I24" s="15" t="s">
        <v>87</v>
      </c>
      <c r="J24" s="2">
        <v>8743386</v>
      </c>
      <c r="K24" s="2" t="s">
        <v>30</v>
      </c>
      <c r="L24" s="15">
        <v>40358</v>
      </c>
      <c r="M24" s="18" t="s">
        <v>436</v>
      </c>
      <c r="N24" s="15" t="s">
        <v>54</v>
      </c>
      <c r="O24" s="6" t="s">
        <v>309</v>
      </c>
      <c r="P24" s="6">
        <v>1510</v>
      </c>
      <c r="Q24" s="6" t="s">
        <v>70</v>
      </c>
      <c r="R24" s="6" t="s">
        <v>35</v>
      </c>
      <c r="S24" s="6" t="s">
        <v>35</v>
      </c>
      <c r="T24" s="7"/>
    </row>
    <row r="25" spans="1:20" x14ac:dyDescent="0.2">
      <c r="A25" s="14" t="s">
        <v>24</v>
      </c>
      <c r="B25" s="2" t="s">
        <v>79</v>
      </c>
      <c r="C25" s="4" t="s">
        <v>80</v>
      </c>
      <c r="D25" s="15">
        <v>42556</v>
      </c>
      <c r="E25" s="15" t="s">
        <v>437</v>
      </c>
      <c r="F25" s="16">
        <v>25099</v>
      </c>
      <c r="G25" s="2" t="s">
        <v>28</v>
      </c>
      <c r="H25" s="2">
        <v>5951</v>
      </c>
      <c r="I25" s="15" t="s">
        <v>87</v>
      </c>
      <c r="J25" s="2">
        <v>8745170</v>
      </c>
      <c r="K25" s="2" t="s">
        <v>30</v>
      </c>
      <c r="L25" s="15">
        <v>40304</v>
      </c>
      <c r="M25" s="18" t="s">
        <v>438</v>
      </c>
      <c r="N25" s="15" t="s">
        <v>54</v>
      </c>
      <c r="O25" s="6" t="s">
        <v>92</v>
      </c>
      <c r="P25" s="6">
        <v>1510</v>
      </c>
      <c r="Q25" s="6" t="s">
        <v>70</v>
      </c>
      <c r="R25" s="6" t="s">
        <v>93</v>
      </c>
      <c r="S25" s="6" t="s">
        <v>35</v>
      </c>
      <c r="T25" s="7"/>
    </row>
    <row r="26" spans="1:20" x14ac:dyDescent="0.2">
      <c r="A26" s="14" t="s">
        <v>24</v>
      </c>
      <c r="B26" s="2" t="s">
        <v>65</v>
      </c>
      <c r="C26" s="4" t="s">
        <v>66</v>
      </c>
      <c r="D26" s="15">
        <v>42556</v>
      </c>
      <c r="E26" s="15" t="s">
        <v>439</v>
      </c>
      <c r="F26" s="16">
        <v>1553.44</v>
      </c>
      <c r="G26" s="2" t="s">
        <v>28</v>
      </c>
      <c r="H26" s="2">
        <v>5951</v>
      </c>
      <c r="I26" s="15" t="s">
        <v>68</v>
      </c>
      <c r="J26" s="2">
        <v>8742450</v>
      </c>
      <c r="K26" s="2" t="s">
        <v>30</v>
      </c>
      <c r="L26" s="15">
        <v>40282</v>
      </c>
      <c r="M26" s="18">
        <v>10008422</v>
      </c>
      <c r="N26" s="15" t="s">
        <v>54</v>
      </c>
      <c r="O26" s="6" t="s">
        <v>69</v>
      </c>
      <c r="P26" s="6">
        <v>1420</v>
      </c>
      <c r="Q26" s="6" t="s">
        <v>70</v>
      </c>
      <c r="R26" s="6" t="s">
        <v>35</v>
      </c>
      <c r="S26" s="6" t="s">
        <v>35</v>
      </c>
      <c r="T26" s="7"/>
    </row>
    <row r="27" spans="1:20" x14ac:dyDescent="0.2">
      <c r="A27" s="14" t="s">
        <v>24</v>
      </c>
      <c r="B27" s="2" t="s">
        <v>65</v>
      </c>
      <c r="C27" s="4" t="s">
        <v>120</v>
      </c>
      <c r="D27" s="15">
        <v>42559</v>
      </c>
      <c r="E27" s="15" t="s">
        <v>440</v>
      </c>
      <c r="F27" s="16">
        <v>5904.6</v>
      </c>
      <c r="G27" s="2" t="s">
        <v>28</v>
      </c>
      <c r="H27" s="2">
        <v>5951</v>
      </c>
      <c r="I27" s="15" t="s">
        <v>95</v>
      </c>
      <c r="J27" s="2">
        <v>8732281</v>
      </c>
      <c r="K27" s="2" t="s">
        <v>30</v>
      </c>
      <c r="L27" s="15">
        <v>40336</v>
      </c>
      <c r="M27" s="18">
        <v>1072255</v>
      </c>
      <c r="N27" s="15" t="s">
        <v>54</v>
      </c>
      <c r="O27" s="6" t="s">
        <v>390</v>
      </c>
      <c r="P27" s="6">
        <v>1601</v>
      </c>
      <c r="Q27" s="6" t="s">
        <v>70</v>
      </c>
      <c r="R27" s="6" t="s">
        <v>35</v>
      </c>
      <c r="S27" s="6" t="s">
        <v>35</v>
      </c>
      <c r="T27" s="7"/>
    </row>
    <row r="28" spans="1:20" x14ac:dyDescent="0.2">
      <c r="A28" s="14" t="s">
        <v>24</v>
      </c>
      <c r="B28" s="2" t="s">
        <v>79</v>
      </c>
      <c r="C28" s="4" t="s">
        <v>80</v>
      </c>
      <c r="D28" s="15">
        <v>42563</v>
      </c>
      <c r="E28" s="15" t="s">
        <v>442</v>
      </c>
      <c r="F28" s="16">
        <v>4125</v>
      </c>
      <c r="G28" s="2" t="s">
        <v>28</v>
      </c>
      <c r="H28" s="2">
        <v>5951</v>
      </c>
      <c r="I28" s="15" t="s">
        <v>95</v>
      </c>
      <c r="J28" s="2">
        <v>8743385</v>
      </c>
      <c r="K28" s="2" t="s">
        <v>30</v>
      </c>
      <c r="L28" s="15">
        <v>40282</v>
      </c>
      <c r="M28" s="18" t="s">
        <v>443</v>
      </c>
      <c r="N28" s="15" t="s">
        <v>54</v>
      </c>
      <c r="O28" s="6" t="s">
        <v>107</v>
      </c>
      <c r="P28" s="6">
        <v>1510</v>
      </c>
      <c r="Q28" s="6" t="s">
        <v>70</v>
      </c>
      <c r="R28" s="6" t="s">
        <v>35</v>
      </c>
      <c r="S28" s="6" t="s">
        <v>35</v>
      </c>
      <c r="T28" s="7"/>
    </row>
    <row r="29" spans="1:20" x14ac:dyDescent="0.2">
      <c r="A29" s="14" t="s">
        <v>24</v>
      </c>
      <c r="B29" s="2" t="s">
        <v>65</v>
      </c>
      <c r="C29" s="4" t="s">
        <v>66</v>
      </c>
      <c r="D29" s="15">
        <v>42566</v>
      </c>
      <c r="E29" s="15" t="s">
        <v>450</v>
      </c>
      <c r="F29" s="16">
        <v>1189.31</v>
      </c>
      <c r="G29" s="2" t="s">
        <v>28</v>
      </c>
      <c r="H29" s="2">
        <v>5951</v>
      </c>
      <c r="I29" s="15" t="s">
        <v>76</v>
      </c>
      <c r="J29" s="2">
        <v>4000297</v>
      </c>
      <c r="K29" s="2" t="s">
        <v>30</v>
      </c>
      <c r="L29" s="15">
        <v>40311</v>
      </c>
      <c r="M29" s="18">
        <v>104283926</v>
      </c>
      <c r="N29" s="15" t="s">
        <v>54</v>
      </c>
      <c r="O29" s="6" t="s">
        <v>77</v>
      </c>
      <c r="P29" s="6">
        <v>1420</v>
      </c>
      <c r="Q29" s="6" t="s">
        <v>70</v>
      </c>
      <c r="R29" s="6" t="s">
        <v>35</v>
      </c>
      <c r="S29" s="6" t="s">
        <v>35</v>
      </c>
      <c r="T29" s="7"/>
    </row>
    <row r="30" spans="1:20" x14ac:dyDescent="0.2">
      <c r="A30" s="14" t="s">
        <v>24</v>
      </c>
      <c r="B30" s="2" t="s">
        <v>65</v>
      </c>
      <c r="C30" s="4" t="s">
        <v>120</v>
      </c>
      <c r="D30" s="15">
        <v>42577</v>
      </c>
      <c r="E30" s="15" t="s">
        <v>457</v>
      </c>
      <c r="F30" s="16">
        <v>3850</v>
      </c>
      <c r="G30" s="2" t="s">
        <v>28</v>
      </c>
      <c r="H30" s="2">
        <v>5951</v>
      </c>
      <c r="I30" s="15" t="s">
        <v>125</v>
      </c>
      <c r="J30" s="2">
        <v>8733296</v>
      </c>
      <c r="K30" s="2" t="s">
        <v>30</v>
      </c>
      <c r="L30" s="15">
        <v>40326</v>
      </c>
      <c r="M30" s="18">
        <v>16337</v>
      </c>
      <c r="N30" s="15" t="s">
        <v>54</v>
      </c>
      <c r="O30" s="6" t="s">
        <v>123</v>
      </c>
      <c r="P30" s="6">
        <v>1601</v>
      </c>
      <c r="Q30" s="6" t="s">
        <v>70</v>
      </c>
      <c r="R30" s="6" t="s">
        <v>35</v>
      </c>
      <c r="S30" s="6" t="s">
        <v>35</v>
      </c>
      <c r="T30" s="7"/>
    </row>
    <row r="31" spans="1:20" x14ac:dyDescent="0.2">
      <c r="A31" s="14" t="s">
        <v>24</v>
      </c>
      <c r="B31" s="2" t="s">
        <v>65</v>
      </c>
      <c r="C31" s="4" t="s">
        <v>153</v>
      </c>
      <c r="D31" s="15">
        <v>42577</v>
      </c>
      <c r="E31" s="15" t="s">
        <v>458</v>
      </c>
      <c r="F31" s="16">
        <v>1791</v>
      </c>
      <c r="G31" s="2" t="s">
        <v>28</v>
      </c>
      <c r="H31" s="2">
        <v>5951</v>
      </c>
      <c r="I31" s="15" t="s">
        <v>186</v>
      </c>
      <c r="J31" s="2">
        <v>8733296</v>
      </c>
      <c r="K31" s="2" t="s">
        <v>30</v>
      </c>
      <c r="L31" s="15">
        <v>40336</v>
      </c>
      <c r="M31" s="18">
        <v>6905</v>
      </c>
      <c r="N31" s="15" t="s">
        <v>54</v>
      </c>
      <c r="O31" s="6" t="s">
        <v>188</v>
      </c>
      <c r="P31" s="6">
        <v>3424</v>
      </c>
      <c r="Q31" s="6" t="s">
        <v>70</v>
      </c>
      <c r="R31" s="6" t="s">
        <v>35</v>
      </c>
      <c r="S31" s="6" t="s">
        <v>35</v>
      </c>
      <c r="T31" s="7"/>
    </row>
    <row r="32" spans="1:20" x14ac:dyDescent="0.2">
      <c r="A32" s="14" t="s">
        <v>24</v>
      </c>
      <c r="B32" s="2" t="s">
        <v>65</v>
      </c>
      <c r="C32" s="4" t="s">
        <v>120</v>
      </c>
      <c r="D32" s="15">
        <v>42577</v>
      </c>
      <c r="E32" s="15" t="s">
        <v>459</v>
      </c>
      <c r="F32" s="16">
        <v>2250</v>
      </c>
      <c r="G32" s="2" t="s">
        <v>28</v>
      </c>
      <c r="H32" s="2">
        <v>5951</v>
      </c>
      <c r="I32" s="15" t="s">
        <v>317</v>
      </c>
      <c r="J32" s="2">
        <v>8726346</v>
      </c>
      <c r="K32" s="2" t="s">
        <v>30</v>
      </c>
      <c r="L32" s="15">
        <v>40345</v>
      </c>
      <c r="M32" s="18">
        <v>45</v>
      </c>
      <c r="N32" s="15" t="s">
        <v>54</v>
      </c>
      <c r="O32" s="6" t="s">
        <v>123</v>
      </c>
      <c r="P32" s="6">
        <v>1601</v>
      </c>
      <c r="Q32" s="6" t="s">
        <v>70</v>
      </c>
      <c r="R32" s="6" t="s">
        <v>35</v>
      </c>
      <c r="S32" s="6" t="s">
        <v>35</v>
      </c>
      <c r="T32" s="7"/>
    </row>
    <row r="33" spans="1:20" x14ac:dyDescent="0.2">
      <c r="A33" s="14" t="s">
        <v>24</v>
      </c>
      <c r="B33" s="2" t="s">
        <v>65</v>
      </c>
      <c r="C33" s="4" t="s">
        <v>153</v>
      </c>
      <c r="D33" s="15">
        <v>42577</v>
      </c>
      <c r="E33" s="15" t="s">
        <v>465</v>
      </c>
      <c r="F33" s="16">
        <v>1228</v>
      </c>
      <c r="G33" s="2" t="s">
        <v>28</v>
      </c>
      <c r="H33" s="2">
        <v>5951</v>
      </c>
      <c r="I33" s="15" t="s">
        <v>466</v>
      </c>
      <c r="J33" s="2">
        <v>8723116</v>
      </c>
      <c r="K33" s="2" t="s">
        <v>30</v>
      </c>
      <c r="L33" s="15">
        <v>40345</v>
      </c>
      <c r="M33" s="18">
        <v>1644910</v>
      </c>
      <c r="N33" s="15" t="s">
        <v>54</v>
      </c>
      <c r="O33" s="6" t="s">
        <v>74</v>
      </c>
      <c r="P33" s="6">
        <v>3420</v>
      </c>
      <c r="Q33" s="6" t="s">
        <v>70</v>
      </c>
      <c r="R33" s="6" t="s">
        <v>35</v>
      </c>
      <c r="S33" s="6" t="s">
        <v>35</v>
      </c>
      <c r="T33" s="7"/>
    </row>
    <row r="34" spans="1:20" x14ac:dyDescent="0.2">
      <c r="A34" s="14" t="s">
        <v>24</v>
      </c>
      <c r="B34" s="2" t="s">
        <v>65</v>
      </c>
      <c r="C34" s="4" t="s">
        <v>153</v>
      </c>
      <c r="D34" s="15">
        <v>42577</v>
      </c>
      <c r="E34" s="15" t="s">
        <v>467</v>
      </c>
      <c r="F34" s="16">
        <v>1350.4</v>
      </c>
      <c r="G34" s="2" t="s">
        <v>28</v>
      </c>
      <c r="H34" s="2">
        <v>5951</v>
      </c>
      <c r="I34" s="15" t="s">
        <v>466</v>
      </c>
      <c r="J34" s="2">
        <v>8720482</v>
      </c>
      <c r="K34" s="2" t="s">
        <v>30</v>
      </c>
      <c r="L34" s="15">
        <v>40345</v>
      </c>
      <c r="M34" s="18">
        <v>1644621</v>
      </c>
      <c r="N34" s="15" t="s">
        <v>54</v>
      </c>
      <c r="O34" s="6" t="s">
        <v>74</v>
      </c>
      <c r="P34" s="6">
        <v>3420</v>
      </c>
      <c r="Q34" s="6" t="s">
        <v>70</v>
      </c>
      <c r="R34" s="6" t="s">
        <v>35</v>
      </c>
      <c r="S34" s="6" t="s">
        <v>35</v>
      </c>
      <c r="T34" s="7"/>
    </row>
    <row r="35" spans="1:20" x14ac:dyDescent="0.2">
      <c r="A35" s="14" t="s">
        <v>24</v>
      </c>
      <c r="B35" s="2" t="s">
        <v>79</v>
      </c>
      <c r="C35" s="4" t="s">
        <v>80</v>
      </c>
      <c r="D35" s="15">
        <v>42577</v>
      </c>
      <c r="E35" s="15" t="s">
        <v>468</v>
      </c>
      <c r="F35" s="16">
        <v>1250</v>
      </c>
      <c r="G35" s="2" t="s">
        <v>28</v>
      </c>
      <c r="H35" s="2">
        <v>5951</v>
      </c>
      <c r="I35" s="15" t="s">
        <v>41</v>
      </c>
      <c r="J35" s="2">
        <v>8734981</v>
      </c>
      <c r="K35" s="2" t="s">
        <v>30</v>
      </c>
      <c r="L35" s="15">
        <v>40315</v>
      </c>
      <c r="M35" s="18">
        <v>470027363</v>
      </c>
      <c r="N35" s="15" t="s">
        <v>54</v>
      </c>
      <c r="O35" s="6" t="s">
        <v>82</v>
      </c>
      <c r="P35" s="6">
        <v>1500</v>
      </c>
      <c r="Q35" s="6" t="s">
        <v>70</v>
      </c>
      <c r="R35" s="6" t="s">
        <v>35</v>
      </c>
      <c r="S35" s="6" t="s">
        <v>35</v>
      </c>
      <c r="T35" s="7"/>
    </row>
    <row r="36" spans="1:20" x14ac:dyDescent="0.2">
      <c r="A36" s="14" t="s">
        <v>24</v>
      </c>
      <c r="B36" s="2" t="s">
        <v>79</v>
      </c>
      <c r="C36" s="4" t="s">
        <v>80</v>
      </c>
      <c r="D36" s="15">
        <v>42578</v>
      </c>
      <c r="E36" s="15" t="s">
        <v>469</v>
      </c>
      <c r="F36" s="16">
        <v>3131</v>
      </c>
      <c r="G36" s="2" t="s">
        <v>28</v>
      </c>
      <c r="H36" s="2">
        <v>5951</v>
      </c>
      <c r="I36" s="15" t="s">
        <v>272</v>
      </c>
      <c r="J36" s="2">
        <v>2000002</v>
      </c>
      <c r="K36" s="2" t="s">
        <v>30</v>
      </c>
      <c r="L36" s="15">
        <v>40295</v>
      </c>
      <c r="M36" s="18" t="s">
        <v>470</v>
      </c>
      <c r="N36" s="15" t="s">
        <v>54</v>
      </c>
      <c r="O36" s="6" t="s">
        <v>348</v>
      </c>
      <c r="P36" s="6">
        <v>1510</v>
      </c>
      <c r="Q36" s="6" t="s">
        <v>70</v>
      </c>
      <c r="R36" s="6" t="s">
        <v>35</v>
      </c>
      <c r="S36" s="6" t="s">
        <v>35</v>
      </c>
      <c r="T36" s="7"/>
    </row>
    <row r="37" spans="1:20" x14ac:dyDescent="0.2">
      <c r="A37" s="14" t="s">
        <v>24</v>
      </c>
      <c r="B37" s="2" t="s">
        <v>79</v>
      </c>
      <c r="C37" s="4" t="s">
        <v>80</v>
      </c>
      <c r="D37" s="15">
        <v>42578</v>
      </c>
      <c r="E37" s="15" t="s">
        <v>471</v>
      </c>
      <c r="F37" s="16">
        <v>3628</v>
      </c>
      <c r="G37" s="2" t="s">
        <v>28</v>
      </c>
      <c r="H37" s="2">
        <v>5951</v>
      </c>
      <c r="I37" s="15" t="s">
        <v>272</v>
      </c>
      <c r="J37" s="2">
        <v>2000002</v>
      </c>
      <c r="K37" s="2" t="s">
        <v>30</v>
      </c>
      <c r="L37" s="15">
        <v>40326</v>
      </c>
      <c r="M37" s="18" t="s">
        <v>472</v>
      </c>
      <c r="N37" s="15" t="s">
        <v>54</v>
      </c>
      <c r="O37" s="6" t="s">
        <v>353</v>
      </c>
      <c r="P37" s="6">
        <v>1510</v>
      </c>
      <c r="Q37" s="6" t="s">
        <v>70</v>
      </c>
      <c r="R37" s="6" t="s">
        <v>35</v>
      </c>
      <c r="S37" s="6" t="s">
        <v>35</v>
      </c>
      <c r="T37" s="7"/>
    </row>
    <row r="38" spans="1:20" x14ac:dyDescent="0.2">
      <c r="A38" s="14" t="s">
        <v>24</v>
      </c>
      <c r="B38" s="2" t="s">
        <v>79</v>
      </c>
      <c r="C38" s="4" t="s">
        <v>80</v>
      </c>
      <c r="D38" s="15">
        <v>42578</v>
      </c>
      <c r="E38" s="15" t="s">
        <v>473</v>
      </c>
      <c r="F38" s="16">
        <v>6163</v>
      </c>
      <c r="G38" s="2" t="s">
        <v>28</v>
      </c>
      <c r="H38" s="2">
        <v>5951</v>
      </c>
      <c r="I38" s="15" t="s">
        <v>272</v>
      </c>
      <c r="J38" s="2">
        <v>8711528</v>
      </c>
      <c r="K38" s="2" t="s">
        <v>30</v>
      </c>
      <c r="L38" s="15">
        <v>40315</v>
      </c>
      <c r="M38" s="18" t="s">
        <v>474</v>
      </c>
      <c r="N38" s="15" t="s">
        <v>54</v>
      </c>
      <c r="O38" s="6" t="s">
        <v>313</v>
      </c>
      <c r="P38" s="6">
        <v>1510</v>
      </c>
      <c r="Q38" s="6" t="s">
        <v>70</v>
      </c>
      <c r="R38" s="6" t="s">
        <v>35</v>
      </c>
      <c r="S38" s="6" t="s">
        <v>35</v>
      </c>
      <c r="T38" s="7"/>
    </row>
    <row r="39" spans="1:20" x14ac:dyDescent="0.2">
      <c r="A39" s="14" t="s">
        <v>24</v>
      </c>
      <c r="B39" s="2" t="s">
        <v>79</v>
      </c>
      <c r="C39" s="4" t="s">
        <v>80</v>
      </c>
      <c r="D39" s="15">
        <v>42579</v>
      </c>
      <c r="E39" s="15" t="s">
        <v>476</v>
      </c>
      <c r="F39" s="16">
        <v>1044</v>
      </c>
      <c r="G39" s="2" t="s">
        <v>28</v>
      </c>
      <c r="H39" s="2">
        <v>5951</v>
      </c>
      <c r="I39" s="15" t="s">
        <v>95</v>
      </c>
      <c r="J39" s="2">
        <v>8400752</v>
      </c>
      <c r="K39" s="2" t="s">
        <v>30</v>
      </c>
      <c r="L39" s="15">
        <v>40295</v>
      </c>
      <c r="M39" s="18" t="s">
        <v>477</v>
      </c>
      <c r="N39" s="15" t="s">
        <v>54</v>
      </c>
      <c r="O39" s="6" t="s">
        <v>97</v>
      </c>
      <c r="P39" s="6">
        <v>1510</v>
      </c>
      <c r="Q39" s="6" t="s">
        <v>70</v>
      </c>
      <c r="R39" s="6" t="s">
        <v>35</v>
      </c>
      <c r="S39" s="6" t="s">
        <v>35</v>
      </c>
      <c r="T39" s="7"/>
    </row>
    <row r="40" spans="1:20" x14ac:dyDescent="0.2">
      <c r="A40" s="14" t="s">
        <v>24</v>
      </c>
      <c r="B40" s="2" t="s">
        <v>79</v>
      </c>
      <c r="C40" s="4" t="s">
        <v>80</v>
      </c>
      <c r="D40" s="15">
        <v>42579</v>
      </c>
      <c r="E40" s="15" t="s">
        <v>478</v>
      </c>
      <c r="F40" s="16">
        <v>2609</v>
      </c>
      <c r="G40" s="2" t="s">
        <v>28</v>
      </c>
      <c r="H40" s="2">
        <v>5951</v>
      </c>
      <c r="I40" s="15" t="s">
        <v>95</v>
      </c>
      <c r="J40" s="2">
        <v>8400752</v>
      </c>
      <c r="K40" s="2" t="s">
        <v>30</v>
      </c>
      <c r="L40" s="15">
        <v>40336</v>
      </c>
      <c r="M40" s="18" t="s">
        <v>479</v>
      </c>
      <c r="N40" s="15" t="s">
        <v>54</v>
      </c>
      <c r="O40" s="6" t="s">
        <v>110</v>
      </c>
      <c r="P40" s="6">
        <v>1510</v>
      </c>
      <c r="Q40" s="6" t="s">
        <v>70</v>
      </c>
      <c r="R40" s="6" t="s">
        <v>35</v>
      </c>
      <c r="S40" s="6" t="s">
        <v>35</v>
      </c>
      <c r="T40" s="7"/>
    </row>
    <row r="41" spans="1:20" x14ac:dyDescent="0.2">
      <c r="A41" s="14" t="s">
        <v>24</v>
      </c>
      <c r="B41" s="2" t="s">
        <v>79</v>
      </c>
      <c r="C41" s="4" t="s">
        <v>80</v>
      </c>
      <c r="D41" s="15">
        <v>42579</v>
      </c>
      <c r="E41" s="15" t="s">
        <v>480</v>
      </c>
      <c r="F41" s="16">
        <v>4871</v>
      </c>
      <c r="G41" s="2" t="s">
        <v>150</v>
      </c>
      <c r="H41" s="2">
        <v>5952</v>
      </c>
      <c r="I41" s="15" t="s">
        <v>95</v>
      </c>
      <c r="J41" s="2">
        <v>8400753</v>
      </c>
      <c r="K41" s="2" t="s">
        <v>30</v>
      </c>
      <c r="L41" s="15">
        <v>40337</v>
      </c>
      <c r="M41" s="18" t="s">
        <v>481</v>
      </c>
      <c r="N41" s="15" t="s">
        <v>54</v>
      </c>
      <c r="O41" s="6" t="s">
        <v>102</v>
      </c>
      <c r="P41" s="6">
        <v>1510</v>
      </c>
      <c r="Q41" s="6" t="s">
        <v>70</v>
      </c>
      <c r="R41" s="6" t="s">
        <v>35</v>
      </c>
      <c r="S41" s="6" t="s">
        <v>35</v>
      </c>
      <c r="T41" s="7"/>
    </row>
    <row r="42" spans="1:20" x14ac:dyDescent="0.2">
      <c r="A42" s="14" t="s">
        <v>24</v>
      </c>
      <c r="B42" s="2" t="s">
        <v>65</v>
      </c>
      <c r="C42" s="4" t="s">
        <v>80</v>
      </c>
      <c r="D42" s="15">
        <v>42579</v>
      </c>
      <c r="E42" s="15" t="s">
        <v>482</v>
      </c>
      <c r="F42" s="16">
        <v>5100.26</v>
      </c>
      <c r="G42" s="2" t="s">
        <v>155</v>
      </c>
      <c r="H42" s="2">
        <v>5953</v>
      </c>
      <c r="I42" s="15" t="s">
        <v>483</v>
      </c>
      <c r="J42" s="2">
        <v>8400754</v>
      </c>
      <c r="K42" s="2" t="s">
        <v>30</v>
      </c>
      <c r="L42" s="15">
        <v>40338</v>
      </c>
      <c r="M42" s="18" t="s">
        <v>484</v>
      </c>
      <c r="N42" s="15" t="s">
        <v>54</v>
      </c>
      <c r="O42" s="6" t="s">
        <v>69</v>
      </c>
      <c r="P42" s="6">
        <v>1520</v>
      </c>
      <c r="Q42" s="6" t="s">
        <v>70</v>
      </c>
      <c r="R42" s="6" t="s">
        <v>35</v>
      </c>
      <c r="S42" s="6" t="s">
        <v>35</v>
      </c>
      <c r="T42" s="7"/>
    </row>
    <row r="43" spans="1:20" x14ac:dyDescent="0.2">
      <c r="A43" s="14" t="s">
        <v>24</v>
      </c>
      <c r="B43" s="2" t="s">
        <v>65</v>
      </c>
      <c r="C43" s="4" t="s">
        <v>80</v>
      </c>
      <c r="D43" s="15">
        <v>42579</v>
      </c>
      <c r="E43" s="15" t="s">
        <v>485</v>
      </c>
      <c r="F43" s="16">
        <v>9714.86</v>
      </c>
      <c r="G43" s="2" t="s">
        <v>159</v>
      </c>
      <c r="H43" s="2">
        <v>5954</v>
      </c>
      <c r="I43" s="15" t="s">
        <v>483</v>
      </c>
      <c r="J43" s="2">
        <v>8400755</v>
      </c>
      <c r="K43" s="2" t="s">
        <v>30</v>
      </c>
      <c r="L43" s="15">
        <v>40339</v>
      </c>
      <c r="M43" s="18" t="s">
        <v>486</v>
      </c>
      <c r="N43" s="15" t="s">
        <v>54</v>
      </c>
      <c r="O43" s="6" t="s">
        <v>77</v>
      </c>
      <c r="P43" s="6">
        <v>1520</v>
      </c>
      <c r="Q43" s="6" t="s">
        <v>70</v>
      </c>
      <c r="R43" s="6" t="s">
        <v>35</v>
      </c>
      <c r="S43" s="6" t="s">
        <v>35</v>
      </c>
      <c r="T43" s="7"/>
    </row>
    <row r="44" spans="1:20" x14ac:dyDescent="0.2">
      <c r="A44" s="14"/>
      <c r="B44" s="2"/>
      <c r="C44" s="4"/>
      <c r="D44" s="15"/>
      <c r="E44" s="15"/>
      <c r="F44" s="16"/>
      <c r="G44" s="2"/>
      <c r="H44" s="2"/>
      <c r="I44" s="15"/>
      <c r="J44" s="2"/>
      <c r="K44" s="2"/>
      <c r="L44" s="15"/>
      <c r="M44" s="18"/>
      <c r="N44" s="15"/>
      <c r="O44" s="6"/>
      <c r="P44" s="6"/>
      <c r="Q44" s="6"/>
      <c r="R44" s="6"/>
      <c r="S44" s="6"/>
      <c r="T44" s="7"/>
    </row>
    <row r="45" spans="1:20" x14ac:dyDescent="0.2">
      <c r="A45" s="14"/>
      <c r="B45" s="2"/>
      <c r="C45" s="4"/>
      <c r="D45" s="15"/>
      <c r="E45" s="15"/>
      <c r="F45" s="16"/>
      <c r="G45" s="2"/>
      <c r="H45" s="2"/>
      <c r="I45" s="15"/>
      <c r="J45" s="2"/>
      <c r="K45" s="2"/>
      <c r="L45" s="15"/>
      <c r="M45" s="18"/>
      <c r="N45" s="15"/>
      <c r="O45" s="6"/>
      <c r="P45" s="6"/>
      <c r="Q45" s="6"/>
      <c r="R45" s="6"/>
      <c r="S45" s="6"/>
      <c r="T45" s="7"/>
    </row>
    <row r="46" spans="1:20" x14ac:dyDescent="0.2">
      <c r="A46" s="14"/>
      <c r="B46" s="2"/>
      <c r="C46" s="4"/>
      <c r="D46" s="15"/>
      <c r="E46" s="15"/>
      <c r="F46" s="16"/>
      <c r="G46" s="2"/>
      <c r="H46" s="2"/>
      <c r="I46" s="15"/>
      <c r="J46" s="2"/>
      <c r="K46" s="2"/>
      <c r="L46" s="15"/>
      <c r="M46" s="18"/>
      <c r="N46" s="15"/>
      <c r="O46" s="6"/>
      <c r="P46" s="6"/>
      <c r="Q46" s="6"/>
      <c r="R46" s="6"/>
      <c r="S46" s="6"/>
      <c r="T46" s="7"/>
    </row>
    <row r="47" spans="1:20" x14ac:dyDescent="0.2">
      <c r="A47" s="14"/>
      <c r="B47" s="2"/>
      <c r="C47" s="4"/>
      <c r="D47" s="15"/>
      <c r="E47" s="15"/>
      <c r="F47" s="16"/>
      <c r="G47" s="2"/>
      <c r="H47" s="2"/>
      <c r="I47" s="15"/>
      <c r="J47" s="2"/>
      <c r="K47" s="2"/>
      <c r="L47" s="15"/>
      <c r="M47" s="18"/>
      <c r="N47" s="15"/>
      <c r="O47" s="6"/>
      <c r="P47" s="6"/>
      <c r="Q47" s="6"/>
      <c r="R47" s="6"/>
      <c r="S47" s="6"/>
      <c r="T47" s="7"/>
    </row>
    <row r="48" spans="1:20" x14ac:dyDescent="0.2">
      <c r="A48" s="14"/>
      <c r="B48" s="2"/>
      <c r="C48" s="4"/>
      <c r="D48" s="15"/>
      <c r="E48" s="15"/>
      <c r="F48" s="16"/>
      <c r="G48" s="2"/>
      <c r="H48" s="2"/>
      <c r="I48" s="15"/>
      <c r="J48" s="2"/>
      <c r="K48" s="2"/>
      <c r="L48" s="15"/>
      <c r="M48" s="18"/>
      <c r="N48" s="15"/>
      <c r="O48" s="6"/>
      <c r="P48" s="6"/>
      <c r="Q48" s="6"/>
      <c r="R48" s="6"/>
      <c r="S48" s="6"/>
      <c r="T48" s="7"/>
    </row>
    <row r="49" spans="1:20" x14ac:dyDescent="0.2">
      <c r="A49" s="14"/>
      <c r="B49" s="2"/>
      <c r="C49" s="4"/>
      <c r="D49" s="15"/>
      <c r="E49" s="15"/>
      <c r="F49" s="16"/>
      <c r="G49" s="2"/>
      <c r="H49" s="2"/>
      <c r="I49" s="15"/>
      <c r="J49" s="2"/>
      <c r="K49" s="2"/>
      <c r="L49" s="15"/>
      <c r="M49" s="18"/>
      <c r="N49" s="15"/>
      <c r="O49" s="6"/>
      <c r="P49" s="6"/>
      <c r="Q49" s="6"/>
      <c r="R49" s="6"/>
      <c r="S49" s="6"/>
      <c r="T49" s="7"/>
    </row>
    <row r="50" spans="1:20" x14ac:dyDescent="0.2">
      <c r="A50" s="14"/>
      <c r="B50" s="2"/>
      <c r="C50" s="4"/>
      <c r="D50" s="15"/>
      <c r="E50" s="15"/>
      <c r="F50" s="16"/>
      <c r="G50" s="2"/>
      <c r="H50" s="2"/>
      <c r="I50" s="15"/>
      <c r="J50" s="2"/>
      <c r="K50" s="2"/>
      <c r="L50" s="15"/>
      <c r="M50" s="18"/>
      <c r="N50" s="15"/>
      <c r="O50" s="6"/>
      <c r="P50" s="6"/>
      <c r="Q50" s="6"/>
      <c r="R50" s="6"/>
      <c r="S50" s="6"/>
      <c r="T50" s="7"/>
    </row>
    <row r="51" spans="1:20" x14ac:dyDescent="0.2">
      <c r="A51" s="14"/>
      <c r="B51" s="2"/>
      <c r="C51" s="4"/>
      <c r="D51" s="15"/>
      <c r="E51" s="15"/>
      <c r="F51" s="16"/>
      <c r="G51" s="2"/>
      <c r="H51" s="2"/>
      <c r="I51" s="15"/>
      <c r="J51" s="2"/>
      <c r="K51" s="2"/>
      <c r="L51" s="15"/>
      <c r="M51" s="18"/>
      <c r="N51" s="15"/>
      <c r="O51" s="6"/>
      <c r="P51" s="6"/>
      <c r="Q51" s="6"/>
      <c r="R51" s="6"/>
      <c r="S51" s="6"/>
      <c r="T51" s="7"/>
    </row>
    <row r="52" spans="1:20" x14ac:dyDescent="0.2">
      <c r="A52" s="14"/>
      <c r="B52" s="2"/>
      <c r="C52" s="4"/>
      <c r="D52" s="15"/>
      <c r="E52" s="15"/>
      <c r="F52" s="16"/>
      <c r="G52" s="2"/>
      <c r="H52" s="2"/>
      <c r="I52" s="15"/>
      <c r="J52" s="2"/>
      <c r="K52" s="2"/>
      <c r="L52" s="15"/>
      <c r="M52" s="18"/>
      <c r="N52" s="15"/>
      <c r="O52" s="6"/>
      <c r="P52" s="6"/>
      <c r="Q52" s="6"/>
      <c r="R52" s="6"/>
      <c r="S52" s="6"/>
      <c r="T52" s="7"/>
    </row>
    <row r="53" spans="1:20" x14ac:dyDescent="0.2">
      <c r="A53" s="14"/>
      <c r="B53" s="2"/>
      <c r="C53" s="4"/>
      <c r="D53" s="15"/>
      <c r="E53" s="15"/>
      <c r="F53" s="16"/>
      <c r="G53" s="2"/>
      <c r="H53" s="2"/>
      <c r="I53" s="15"/>
      <c r="J53" s="2"/>
      <c r="K53" s="2"/>
      <c r="L53" s="15"/>
      <c r="M53" s="18"/>
      <c r="N53" s="15"/>
      <c r="O53" s="6"/>
      <c r="P53" s="6"/>
      <c r="Q53" s="6"/>
      <c r="R53" s="6"/>
      <c r="S53" s="6"/>
      <c r="T53" s="7"/>
    </row>
    <row r="54" spans="1:20" x14ac:dyDescent="0.2">
      <c r="A54" s="14"/>
      <c r="B54" s="2"/>
      <c r="C54" s="4"/>
      <c r="D54" s="15"/>
      <c r="E54" s="15"/>
      <c r="F54" s="16"/>
      <c r="G54" s="2"/>
      <c r="H54" s="2"/>
      <c r="I54" s="15"/>
      <c r="J54" s="2"/>
      <c r="K54" s="2"/>
      <c r="L54" s="15"/>
      <c r="M54" s="18"/>
      <c r="N54" s="15"/>
      <c r="O54" s="6"/>
      <c r="P54" s="6"/>
      <c r="Q54" s="6"/>
      <c r="R54" s="6"/>
      <c r="S54" s="6"/>
      <c r="T54" s="7"/>
    </row>
    <row r="55" spans="1:20" x14ac:dyDescent="0.2">
      <c r="A55" s="14"/>
      <c r="B55" s="2"/>
      <c r="C55" s="4"/>
      <c r="D55" s="15"/>
      <c r="E55" s="15"/>
      <c r="F55" s="16"/>
      <c r="G55" s="2"/>
      <c r="H55" s="2"/>
      <c r="I55" s="15"/>
      <c r="J55" s="2"/>
      <c r="K55" s="2"/>
      <c r="L55" s="15"/>
      <c r="M55" s="18"/>
      <c r="N55" s="15"/>
      <c r="O55" s="6"/>
      <c r="P55" s="6"/>
      <c r="Q55" s="6"/>
      <c r="R55" s="6"/>
      <c r="S55" s="6"/>
      <c r="T55" s="7"/>
    </row>
    <row r="56" spans="1:20" x14ac:dyDescent="0.2">
      <c r="A56" s="14"/>
      <c r="B56" s="2"/>
      <c r="C56" s="4"/>
      <c r="D56" s="15"/>
      <c r="E56" s="15"/>
      <c r="F56" s="16"/>
      <c r="G56" s="2"/>
      <c r="H56" s="2"/>
      <c r="I56" s="15"/>
      <c r="J56" s="2"/>
      <c r="K56" s="2"/>
      <c r="L56" s="15"/>
      <c r="M56" s="18"/>
      <c r="N56" s="15"/>
      <c r="O56" s="6"/>
      <c r="P56" s="6"/>
      <c r="Q56" s="6"/>
      <c r="R56" s="6"/>
      <c r="S56" s="6"/>
      <c r="T56" s="7"/>
    </row>
    <row r="57" spans="1:20" x14ac:dyDescent="0.2">
      <c r="A57" s="14"/>
      <c r="B57" s="2"/>
      <c r="C57" s="4"/>
      <c r="D57" s="15"/>
      <c r="E57" s="15"/>
      <c r="F57" s="16"/>
      <c r="G57" s="2"/>
      <c r="H57" s="2"/>
      <c r="I57" s="15"/>
      <c r="J57" s="2"/>
      <c r="K57" s="2"/>
      <c r="L57" s="15"/>
      <c r="M57" s="18"/>
      <c r="N57" s="15"/>
      <c r="O57" s="6"/>
      <c r="P57" s="6"/>
      <c r="Q57" s="6"/>
      <c r="R57" s="6"/>
      <c r="S57" s="6"/>
      <c r="T57" s="7"/>
    </row>
    <row r="58" spans="1:20" x14ac:dyDescent="0.2">
      <c r="A58" s="14"/>
      <c r="B58" s="2"/>
      <c r="C58" s="4"/>
      <c r="D58" s="15"/>
      <c r="E58" s="15"/>
      <c r="F58" s="16"/>
      <c r="G58" s="2"/>
      <c r="H58" s="2"/>
      <c r="I58" s="15"/>
      <c r="J58" s="2"/>
      <c r="K58" s="2"/>
      <c r="L58" s="15"/>
      <c r="M58" s="18"/>
      <c r="N58" s="15"/>
      <c r="O58" s="6"/>
      <c r="P58" s="6"/>
      <c r="Q58" s="6"/>
      <c r="R58" s="6"/>
      <c r="S58" s="6"/>
      <c r="T58" s="7"/>
    </row>
    <row r="59" spans="1:20" x14ac:dyDescent="0.2">
      <c r="A59" s="14"/>
      <c r="B59" s="2"/>
      <c r="C59" s="4"/>
      <c r="D59" s="15"/>
      <c r="E59" s="15"/>
      <c r="F59" s="16"/>
      <c r="G59" s="2"/>
      <c r="H59" s="2"/>
      <c r="I59" s="15"/>
      <c r="J59" s="2"/>
      <c r="K59" s="2"/>
      <c r="L59" s="15"/>
      <c r="M59" s="18"/>
      <c r="N59" s="15"/>
      <c r="O59" s="6"/>
      <c r="P59" s="6"/>
      <c r="Q59" s="6"/>
      <c r="R59" s="6"/>
      <c r="S59" s="6"/>
      <c r="T59" s="7"/>
    </row>
    <row r="60" spans="1:20" x14ac:dyDescent="0.2">
      <c r="A60" s="14"/>
      <c r="B60" s="2"/>
      <c r="C60" s="4"/>
      <c r="D60" s="15"/>
      <c r="E60" s="15"/>
      <c r="F60" s="16"/>
      <c r="G60" s="2"/>
      <c r="H60" s="2"/>
      <c r="I60" s="15"/>
      <c r="J60" s="2"/>
      <c r="K60" s="2"/>
      <c r="L60" s="15"/>
      <c r="M60" s="18"/>
      <c r="N60" s="15"/>
      <c r="O60" s="6"/>
      <c r="P60" s="6"/>
      <c r="Q60" s="6"/>
      <c r="R60" s="6"/>
      <c r="S60" s="6"/>
      <c r="T60" s="7"/>
    </row>
    <row r="61" spans="1:20" x14ac:dyDescent="0.2">
      <c r="A61" s="14"/>
      <c r="B61" s="2"/>
      <c r="C61" s="4"/>
      <c r="D61" s="15"/>
      <c r="E61" s="15"/>
      <c r="F61" s="16"/>
      <c r="G61" s="2"/>
      <c r="H61" s="2"/>
      <c r="I61" s="15"/>
      <c r="J61" s="2"/>
      <c r="K61" s="2"/>
      <c r="L61" s="15"/>
      <c r="M61" s="18"/>
      <c r="N61" s="15"/>
      <c r="O61" s="6"/>
      <c r="P61" s="6"/>
      <c r="Q61" s="6"/>
      <c r="R61" s="6"/>
      <c r="S61" s="6"/>
      <c r="T61" s="7"/>
    </row>
    <row r="62" spans="1:20" x14ac:dyDescent="0.2">
      <c r="A62" s="14"/>
      <c r="B62" s="2"/>
      <c r="C62" s="4"/>
      <c r="D62" s="15"/>
      <c r="E62" s="15"/>
      <c r="F62" s="16"/>
      <c r="G62" s="2"/>
      <c r="H62" s="2"/>
      <c r="I62" s="15"/>
      <c r="J62" s="2"/>
      <c r="K62" s="2"/>
      <c r="L62" s="15"/>
      <c r="M62" s="18"/>
      <c r="N62" s="15"/>
      <c r="O62" s="6"/>
      <c r="P62" s="6"/>
      <c r="Q62" s="6"/>
      <c r="R62" s="6"/>
      <c r="S62" s="6"/>
      <c r="T62" s="7"/>
    </row>
    <row r="63" spans="1:20" x14ac:dyDescent="0.2">
      <c r="A63" s="14"/>
      <c r="B63" s="2"/>
      <c r="C63" s="4"/>
      <c r="D63" s="15"/>
      <c r="E63" s="15"/>
      <c r="F63" s="16"/>
      <c r="G63" s="2"/>
      <c r="H63" s="2"/>
      <c r="I63" s="15"/>
      <c r="J63" s="2"/>
      <c r="K63" s="2"/>
      <c r="L63" s="15"/>
      <c r="M63" s="18"/>
      <c r="N63" s="15"/>
      <c r="O63" s="6"/>
      <c r="P63" s="6"/>
      <c r="Q63" s="6"/>
      <c r="R63" s="6"/>
      <c r="S63" s="6"/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6"/>
      <c r="P64" s="6"/>
      <c r="Q64" s="6"/>
      <c r="R64" s="6"/>
      <c r="S64" s="6"/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6"/>
      <c r="P66" s="6"/>
      <c r="Q66" s="6"/>
      <c r="R66" s="6"/>
      <c r="S66" s="6"/>
      <c r="T66" s="7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6"/>
      <c r="P67" s="6"/>
      <c r="Q67" s="6"/>
      <c r="R67" s="6"/>
      <c r="S67" s="6"/>
      <c r="T67" s="7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6"/>
      <c r="P68" s="6"/>
      <c r="Q68" s="6"/>
      <c r="R68" s="6"/>
      <c r="S68" s="6"/>
      <c r="T68" s="7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6"/>
      <c r="P69" s="6"/>
      <c r="Q69" s="6"/>
      <c r="R69" s="6"/>
      <c r="S69" s="6"/>
      <c r="T69" s="7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6"/>
      <c r="P70" s="6"/>
      <c r="Q70" s="6"/>
      <c r="R70" s="6"/>
      <c r="S70" s="6"/>
      <c r="T70" s="7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6"/>
      <c r="P71" s="6"/>
      <c r="Q71" s="6"/>
      <c r="R71" s="6"/>
      <c r="S71" s="6"/>
      <c r="T71" s="7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6"/>
      <c r="P72" s="6"/>
      <c r="Q72" s="6"/>
      <c r="R72" s="6"/>
      <c r="S72" s="6"/>
      <c r="T72" s="7"/>
    </row>
    <row r="73" spans="1:20" x14ac:dyDescent="0.2">
      <c r="A73" s="14"/>
      <c r="B73" s="2"/>
      <c r="C73" s="4"/>
      <c r="D73" s="15"/>
      <c r="E73" s="15"/>
      <c r="F73" s="16"/>
      <c r="G73" s="2"/>
      <c r="H73" s="2"/>
      <c r="I73" s="15"/>
      <c r="J73" s="2"/>
      <c r="K73" s="2"/>
      <c r="L73" s="15"/>
      <c r="M73" s="18"/>
      <c r="N73" s="15"/>
      <c r="O73" s="6"/>
      <c r="P73" s="6"/>
      <c r="Q73" s="6"/>
      <c r="R73" s="6"/>
      <c r="S73" s="6"/>
      <c r="T73" s="7"/>
    </row>
    <row r="74" spans="1:20" x14ac:dyDescent="0.2">
      <c r="A74" s="14"/>
      <c r="B74" s="2"/>
      <c r="C74" s="4"/>
      <c r="D74" s="15"/>
      <c r="E74" s="15"/>
      <c r="F74" s="16"/>
      <c r="G74" s="2"/>
      <c r="H74" s="2"/>
      <c r="I74" s="15"/>
      <c r="J74" s="2"/>
      <c r="K74" s="2"/>
      <c r="L74" s="15"/>
      <c r="M74" s="18"/>
      <c r="N74" s="15"/>
      <c r="O74" s="6"/>
      <c r="P74" s="6"/>
      <c r="Q74" s="6"/>
      <c r="R74" s="6"/>
      <c r="S74" s="6"/>
      <c r="T74" s="7"/>
    </row>
    <row r="75" spans="1:20" x14ac:dyDescent="0.2">
      <c r="A75" s="14"/>
      <c r="B75" s="2"/>
      <c r="C75" s="4"/>
      <c r="D75" s="15"/>
      <c r="E75" s="15"/>
      <c r="F75" s="16"/>
      <c r="G75" s="2"/>
      <c r="H75" s="2"/>
      <c r="I75" s="15"/>
      <c r="J75" s="2"/>
      <c r="K75" s="2"/>
      <c r="L75" s="15"/>
      <c r="M75" s="18"/>
      <c r="N75" s="15"/>
      <c r="O75" s="6"/>
      <c r="P75" s="6"/>
      <c r="Q75" s="6"/>
      <c r="R75" s="6"/>
      <c r="S75" s="6"/>
      <c r="T75" s="7"/>
    </row>
    <row r="76" spans="1:20" x14ac:dyDescent="0.2">
      <c r="A76" s="14"/>
      <c r="B76" s="2"/>
      <c r="C76" s="4"/>
      <c r="D76" s="15"/>
      <c r="E76" s="15"/>
      <c r="F76" s="16"/>
      <c r="G76" s="2"/>
      <c r="H76" s="2"/>
      <c r="I76" s="15"/>
      <c r="J76" s="2"/>
      <c r="K76" s="2"/>
      <c r="L76" s="15"/>
      <c r="M76" s="18"/>
      <c r="N76" s="15"/>
      <c r="O76" s="6"/>
      <c r="P76" s="6"/>
      <c r="Q76" s="6"/>
      <c r="R76" s="6"/>
      <c r="S76" s="6"/>
      <c r="T76" s="7"/>
    </row>
    <row r="77" spans="1:20" x14ac:dyDescent="0.2">
      <c r="A77" s="14"/>
      <c r="B77" s="2"/>
      <c r="C77" s="4"/>
      <c r="D77" s="15"/>
      <c r="E77" s="15"/>
      <c r="F77" s="16"/>
      <c r="G77" s="2"/>
      <c r="H77" s="2"/>
      <c r="I77" s="15"/>
      <c r="J77" s="2"/>
      <c r="K77" s="2"/>
      <c r="L77" s="15"/>
      <c r="M77" s="18"/>
      <c r="N77" s="15"/>
      <c r="O77" s="6"/>
      <c r="P77" s="6"/>
      <c r="Q77" s="6"/>
      <c r="R77" s="6"/>
      <c r="S77" s="6"/>
      <c r="T77" s="7"/>
    </row>
    <row r="78" spans="1:20" x14ac:dyDescent="0.2">
      <c r="A78" s="14"/>
      <c r="B78" s="2"/>
      <c r="C78" s="4"/>
      <c r="D78" s="15"/>
      <c r="E78" s="15"/>
      <c r="F78" s="16"/>
      <c r="G78" s="2"/>
      <c r="H78" s="2"/>
      <c r="I78" s="15"/>
      <c r="J78" s="2"/>
      <c r="K78" s="2"/>
      <c r="L78" s="15"/>
      <c r="M78" s="18"/>
      <c r="N78" s="15"/>
      <c r="O78" s="6"/>
      <c r="P78" s="6"/>
      <c r="Q78" s="6"/>
      <c r="R78" s="6"/>
      <c r="S78" s="6"/>
      <c r="T78" s="7"/>
    </row>
    <row r="79" spans="1:20" x14ac:dyDescent="0.2">
      <c r="A79" s="14"/>
      <c r="B79" s="2"/>
      <c r="C79" s="4"/>
      <c r="D79" s="15"/>
      <c r="E79" s="15"/>
      <c r="F79" s="16"/>
      <c r="G79" s="2"/>
      <c r="H79" s="2"/>
      <c r="I79" s="15"/>
      <c r="J79" s="2"/>
      <c r="K79" s="2"/>
      <c r="L79" s="15"/>
      <c r="M79" s="18"/>
      <c r="N79" s="15"/>
      <c r="O79" s="6"/>
      <c r="P79" s="6"/>
      <c r="Q79" s="6"/>
      <c r="R79" s="6"/>
      <c r="S79" s="6"/>
      <c r="T79" s="7"/>
    </row>
    <row r="80" spans="1:20" x14ac:dyDescent="0.2">
      <c r="A80" s="14"/>
      <c r="B80" s="2"/>
      <c r="C80" s="4"/>
      <c r="D80" s="15"/>
      <c r="E80" s="15"/>
      <c r="F80" s="16"/>
      <c r="G80" s="2"/>
      <c r="H80" s="2"/>
      <c r="I80" s="15"/>
      <c r="J80" s="2"/>
      <c r="K80" s="2"/>
      <c r="L80" s="15"/>
      <c r="M80" s="18"/>
      <c r="N80" s="15"/>
      <c r="O80" s="6"/>
      <c r="P80" s="6"/>
      <c r="Q80" s="6"/>
      <c r="R80" s="6"/>
      <c r="S80" s="6"/>
      <c r="T80" s="7"/>
    </row>
    <row r="81" spans="1:20" x14ac:dyDescent="0.2">
      <c r="A81" s="14"/>
      <c r="B81" s="2"/>
      <c r="C81" s="4"/>
      <c r="D81" s="15"/>
      <c r="E81" s="15"/>
      <c r="F81" s="16"/>
      <c r="G81" s="2"/>
      <c r="H81" s="2"/>
      <c r="I81" s="15"/>
      <c r="J81" s="2"/>
      <c r="K81" s="2"/>
      <c r="L81" s="15"/>
      <c r="M81" s="18"/>
      <c r="N81" s="15"/>
      <c r="O81" s="6"/>
      <c r="P81" s="6"/>
      <c r="Q81" s="6"/>
      <c r="R81" s="6"/>
      <c r="S81" s="6"/>
      <c r="T81" s="7"/>
    </row>
    <row r="82" spans="1:20" x14ac:dyDescent="0.2">
      <c r="A82" s="14"/>
    </row>
  </sheetData>
  <autoFilter ref="A5:T5">
    <sortState ref="A6:T43">
      <sortCondition ref="Q5"/>
    </sortState>
  </autoFilter>
  <sortState ref="A6:T67">
    <sortCondition ref="Q6:Q67"/>
  </sortState>
  <conditionalFormatting sqref="R68:S81">
    <cfRule type="cellIs" dxfId="55" priority="9" operator="equal">
      <formula>"Y"</formula>
    </cfRule>
  </conditionalFormatting>
  <conditionalFormatting sqref="R6">
    <cfRule type="cellIs" dxfId="54" priority="3" operator="equal">
      <formula>"""Y"""</formula>
    </cfRule>
  </conditionalFormatting>
  <conditionalFormatting sqref="R6:S54">
    <cfRule type="cellIs" dxfId="53" priority="2" operator="equal">
      <formula>"Y"</formula>
    </cfRule>
  </conditionalFormatting>
  <conditionalFormatting sqref="R55:S67">
    <cfRule type="cellIs" dxfId="52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zoomScale="80" zoomScaleNormal="80" workbookViewId="0">
      <selection activeCell="F21" sqref="F21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9" bestFit="1" customWidth="1"/>
    <col min="7" max="8" width="0" hidden="1" customWidth="1"/>
    <col min="9" max="9" width="29.6640625" customWidth="1"/>
    <col min="10" max="12" width="0" hidden="1" customWidth="1"/>
    <col min="13" max="13" width="13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487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tr">
        <f>VLOOKUP(O6,'[2]Objective Code'!$A$1:$G$243,4,FALSE)</f>
        <v>Waste Contracts</v>
      </c>
      <c r="C6" s="4" t="str">
        <f>IF((LEFT(O6,1))="P",(VLOOKUP(P6,'[2]Rev Subj Codes'!$A$2:$E$239,4,FALSE)),(VLOOKUP(P6,'[2]Cap Subj Codes'!$A$2:$E$34,4,FALSE)))</f>
        <v>Contractor / Agency Payments</v>
      </c>
      <c r="D6" s="15">
        <f>'[2]Raw Data'!K16</f>
        <v>42587</v>
      </c>
      <c r="E6" s="15" t="str">
        <f>'[2]Raw Data'!AA16</f>
        <v>Aug201600045</v>
      </c>
      <c r="F6" s="16">
        <f>'[2]Raw Data'!Z16</f>
        <v>1232103.96</v>
      </c>
      <c r="G6" s="2" t="s">
        <v>28</v>
      </c>
      <c r="H6" s="2">
        <v>5951</v>
      </c>
      <c r="I6" s="15" t="str">
        <f>'[2]Raw Data'!J16</f>
        <v xml:space="preserve">VEOLIA ES MERSEYSIDE &amp; HALTON LIMITED                       </v>
      </c>
      <c r="J6" s="2">
        <v>8743385</v>
      </c>
      <c r="K6" s="2" t="s">
        <v>30</v>
      </c>
      <c r="L6" s="15">
        <v>40282</v>
      </c>
      <c r="M6" s="18" t="str">
        <f>'[2]Raw Data'!B16</f>
        <v xml:space="preserve">       OPI001316</v>
      </c>
      <c r="N6" s="15" t="str">
        <f t="shared" ref="N6:N37" si="0">IF(LEFT(O6,1)="P","REVENUE",(IF(LEFT(O6,1)="X","CAPITAL","VOID")))</f>
        <v>REVENUE</v>
      </c>
      <c r="O6" s="6" t="str">
        <f>'[2]Raw Data'!R16</f>
        <v>PPAAA</v>
      </c>
      <c r="P6" s="6">
        <f>'[2]Raw Data'!S16</f>
        <v>4400</v>
      </c>
      <c r="Q6" s="6" t="str">
        <f>VLOOKUP(O6,'[2]Objective Code'!$A$1:$H$208,8,FALSE)</f>
        <v>Gary Taylor</v>
      </c>
      <c r="R6" s="6" t="str">
        <f>VLOOKUP(O6,'[2]Objective Code'!$A$1:$G$243,3,FALSE)</f>
        <v>N</v>
      </c>
      <c r="S6" s="6" t="str">
        <f>IF((LEFT(O6,1))="P",(VLOOKUP(P6,'[2]Rev Subj Codes'!$A$2:$E$239,3,FALSE)),(VLOOKUP(P6,'[2]Cap Subj Codes'!$A$2:$E$34,3,FALSE)))</f>
        <v>N</v>
      </c>
      <c r="T6" s="93"/>
    </row>
    <row r="7" spans="1:20" x14ac:dyDescent="0.2">
      <c r="A7" s="14" t="s">
        <v>24</v>
      </c>
      <c r="B7" s="2" t="str">
        <f>VLOOKUP(O7,'[2]Objective Code'!$A$1:$G$243,4,FALSE)</f>
        <v>Waste Contracts</v>
      </c>
      <c r="C7" s="4" t="str">
        <f>IF((LEFT(O7,1))="P",(VLOOKUP(P7,'[2]Rev Subj Codes'!$A$2:$E$239,4,FALSE)),(VLOOKUP(P7,'[2]Cap Subj Codes'!$A$2:$E$34,4,FALSE)))</f>
        <v>Contractor / Agency Payments</v>
      </c>
      <c r="D7" s="15">
        <f>'[2]Raw Data'!K24</f>
        <v>42591</v>
      </c>
      <c r="E7" s="15" t="str">
        <f>'[2]Raw Data'!AA24</f>
        <v>Aug201600049</v>
      </c>
      <c r="F7" s="16">
        <f>'[2]Raw Data'!Z24</f>
        <v>120118.63</v>
      </c>
      <c r="G7" s="2" t="s">
        <v>28</v>
      </c>
      <c r="H7" s="2">
        <v>5951</v>
      </c>
      <c r="I7" s="15" t="str">
        <f>'[2]Raw Data'!J24</f>
        <v xml:space="preserve">MERSEYSIDE ENERGY RECOVERY LTD                              </v>
      </c>
      <c r="J7" s="2">
        <v>8733296</v>
      </c>
      <c r="K7" s="2" t="s">
        <v>30</v>
      </c>
      <c r="L7" s="15">
        <v>40336</v>
      </c>
      <c r="M7" s="18" t="str">
        <f>'[2]Raw Data'!B24</f>
        <v xml:space="preserve">      OP/I000008</v>
      </c>
      <c r="N7" s="15" t="str">
        <f t="shared" si="0"/>
        <v>REVENUE</v>
      </c>
      <c r="O7" s="6" t="str">
        <f>'[2]Raw Data'!R24</f>
        <v>PPAAA</v>
      </c>
      <c r="P7" s="6">
        <f>'[2]Raw Data'!S24</f>
        <v>4400</v>
      </c>
      <c r="Q7" s="6" t="str">
        <f>VLOOKUP(O7,'[2]Objective Code'!$A$1:$H$208,8,FALSE)</f>
        <v>Gary Taylor</v>
      </c>
      <c r="R7" s="6" t="str">
        <f>VLOOKUP(O7,'[2]Objective Code'!$A$1:$G$243,3,FALSE)</f>
        <v>N</v>
      </c>
      <c r="S7" s="6" t="str">
        <f>IF((LEFT(O7,1))="P",(VLOOKUP(P7,'[2]Rev Subj Codes'!$A$2:$E$239,3,FALSE)),(VLOOKUP(P7,'[2]Cap Subj Codes'!$A$2:$E$34,3,FALSE)))</f>
        <v>N</v>
      </c>
      <c r="T7" s="92"/>
    </row>
    <row r="8" spans="1:20" x14ac:dyDescent="0.2">
      <c r="A8" s="14" t="s">
        <v>24</v>
      </c>
      <c r="B8" s="2" t="str">
        <f>VLOOKUP(O8,'[2]Objective Code'!$A$1:$G$243,4,FALSE)</f>
        <v>Waste Contracts</v>
      </c>
      <c r="C8" s="4" t="str">
        <f>IF((LEFT(O8,1))="P",(VLOOKUP(P8,'[2]Rev Subj Codes'!$A$2:$E$239,4,FALSE)),(VLOOKUP(P8,'[2]Cap Subj Codes'!$A$2:$E$34,4,FALSE)))</f>
        <v>Contractor / Agency Payments</v>
      </c>
      <c r="D8" s="15">
        <f>'[2]Raw Data'!K30</f>
        <v>42594</v>
      </c>
      <c r="E8" s="15" t="str">
        <f>'[2]Raw Data'!AA30</f>
        <v>Aug201600042</v>
      </c>
      <c r="F8" s="16">
        <f>'[2]Raw Data'!Z30</f>
        <v>3299463.5</v>
      </c>
      <c r="G8" s="2" t="s">
        <v>28</v>
      </c>
      <c r="H8" s="2">
        <v>5951</v>
      </c>
      <c r="I8" s="15" t="str">
        <f>'[2]Raw Data'!J30</f>
        <v xml:space="preserve">MERSEY WASTE HOLDINGS LTD                                   </v>
      </c>
      <c r="J8" s="2">
        <v>8734981</v>
      </c>
      <c r="K8" s="2" t="s">
        <v>30</v>
      </c>
      <c r="L8" s="15">
        <v>40315</v>
      </c>
      <c r="M8" s="18">
        <f>'[2]Raw Data'!B30</f>
        <v>125</v>
      </c>
      <c r="N8" s="15" t="str">
        <f t="shared" si="0"/>
        <v>REVENUE</v>
      </c>
      <c r="O8" s="6" t="str">
        <f>'[2]Raw Data'!R30</f>
        <v>PRAAA</v>
      </c>
      <c r="P8" s="6">
        <f>'[2]Raw Data'!S30</f>
        <v>4400</v>
      </c>
      <c r="Q8" s="6" t="str">
        <f>VLOOKUP(O8,'[2]Objective Code'!$A$1:$H$208,8,FALSE)</f>
        <v>Gary Taylor</v>
      </c>
      <c r="R8" s="6" t="str">
        <f>VLOOKUP(O8,'[2]Objective Code'!$A$1:$G$243,3,FALSE)</f>
        <v>N</v>
      </c>
      <c r="S8" s="6" t="str">
        <f>IF((LEFT(O8,1))="P",(VLOOKUP(P8,'[2]Rev Subj Codes'!$A$2:$E$239,3,FALSE)),(VLOOKUP(P8,'[2]Cap Subj Codes'!$A$2:$E$34,3,FALSE)))</f>
        <v>N</v>
      </c>
      <c r="T8" s="7"/>
    </row>
    <row r="9" spans="1:20" x14ac:dyDescent="0.2">
      <c r="A9" s="14" t="s">
        <v>24</v>
      </c>
      <c r="B9" s="2" t="str">
        <f>VLOOKUP(O9,'[2]Objective Code'!$A$1:$G$243,4,FALSE)</f>
        <v>Waste Contracts</v>
      </c>
      <c r="C9" s="4" t="str">
        <f>IF((LEFT(O9,1))="P",(VLOOKUP(P9,'[2]Rev Subj Codes'!$A$2:$E$239,4,FALSE)),(VLOOKUP(P9,'[2]Cap Subj Codes'!$A$2:$E$34,4,FALSE)))</f>
        <v>Equipment and Services</v>
      </c>
      <c r="D9" s="15">
        <f>'[2]Raw Data'!K31</f>
        <v>42594</v>
      </c>
      <c r="E9" s="15" t="str">
        <f>'[2]Raw Data'!AA31</f>
        <v>Aug201600055</v>
      </c>
      <c r="F9" s="16">
        <f>'[2]Raw Data'!Z31</f>
        <v>1900</v>
      </c>
      <c r="G9" s="2" t="s">
        <v>28</v>
      </c>
      <c r="H9" s="2">
        <v>5951</v>
      </c>
      <c r="I9" s="15" t="str">
        <f>'[2]Raw Data'!J31</f>
        <v xml:space="preserve">TRINITY MIRROR PUBLISHING LTD                               </v>
      </c>
      <c r="J9" s="2">
        <v>2000002</v>
      </c>
      <c r="K9" s="2" t="s">
        <v>30</v>
      </c>
      <c r="L9" s="15">
        <v>40295</v>
      </c>
      <c r="M9" s="18">
        <f>'[2]Raw Data'!B31</f>
        <v>2967935</v>
      </c>
      <c r="N9" s="15" t="str">
        <f t="shared" si="0"/>
        <v>REVENUE</v>
      </c>
      <c r="O9" s="6" t="str">
        <f>'[2]Raw Data'!R31</f>
        <v>PVEBA</v>
      </c>
      <c r="P9" s="6">
        <f>'[2]Raw Data'!S31</f>
        <v>3910</v>
      </c>
      <c r="Q9" s="6" t="str">
        <f>VLOOKUP(O9,'[2]Objective Code'!$A$1:$H$208,8,FALSE)</f>
        <v>Gary Taylor</v>
      </c>
      <c r="R9" s="6" t="str">
        <f>VLOOKUP(O9,'[2]Objective Code'!$A$1:$G$243,3,FALSE)</f>
        <v>N</v>
      </c>
      <c r="S9" s="6" t="str">
        <f>IF((LEFT(O9,1))="P",(VLOOKUP(P9,'[2]Rev Subj Codes'!$A$2:$E$239,3,FALSE)),(VLOOKUP(P9,'[2]Cap Subj Codes'!$A$2:$E$34,3,FALSE)))</f>
        <v>N</v>
      </c>
      <c r="T9" s="7"/>
    </row>
    <row r="10" spans="1:20" x14ac:dyDescent="0.2">
      <c r="A10" s="14" t="s">
        <v>24</v>
      </c>
      <c r="B10" s="2" t="str">
        <f>VLOOKUP(O10,'[2]Objective Code'!$A$1:$G$243,4,FALSE)</f>
        <v>Waste Contracts</v>
      </c>
      <c r="C10" s="4" t="str">
        <f>IF((LEFT(O10,1))="P",(VLOOKUP(P10,'[2]Rev Subj Codes'!$A$2:$E$239,4,FALSE)),(VLOOKUP(P10,'[2]Cap Subj Codes'!$A$2:$E$34,4,FALSE)))</f>
        <v>Contractor / Agency Payments</v>
      </c>
      <c r="D10" s="15">
        <f>'[2]Raw Data'!K35</f>
        <v>42598</v>
      </c>
      <c r="E10" s="15" t="str">
        <f>'[2]Raw Data'!AA35</f>
        <v>Aug201600046</v>
      </c>
      <c r="F10" s="16">
        <f>'[2]Raw Data'!Z35</f>
        <v>1508222.96</v>
      </c>
      <c r="G10" s="2" t="s">
        <v>28</v>
      </c>
      <c r="H10" s="2">
        <v>5951</v>
      </c>
      <c r="I10" s="15" t="str">
        <f>'[2]Raw Data'!J35</f>
        <v xml:space="preserve">VEOLIA ES MERSEYSIDE &amp; HALTON LIMITED                       </v>
      </c>
      <c r="J10" s="2">
        <v>8400752</v>
      </c>
      <c r="K10" s="2" t="s">
        <v>30</v>
      </c>
      <c r="L10" s="15">
        <v>40295</v>
      </c>
      <c r="M10" s="18" t="str">
        <f>'[2]Raw Data'!B35</f>
        <v xml:space="preserve">       OPI001319</v>
      </c>
      <c r="N10" s="15" t="str">
        <f t="shared" si="0"/>
        <v>REVENUE</v>
      </c>
      <c r="O10" s="6" t="str">
        <f>'[2]Raw Data'!R35</f>
        <v>PPABA</v>
      </c>
      <c r="P10" s="6">
        <f>'[2]Raw Data'!S35</f>
        <v>4400</v>
      </c>
      <c r="Q10" s="6" t="str">
        <f>VLOOKUP(O10,'[2]Objective Code'!$A$1:$H$208,8,FALSE)</f>
        <v>Gary Taylor</v>
      </c>
      <c r="R10" s="6" t="str">
        <f>VLOOKUP(O10,'[2]Objective Code'!$A$1:$G$243,3,FALSE)</f>
        <v>N</v>
      </c>
      <c r="S10" s="6" t="str">
        <f>IF((LEFT(O10,1))="P",(VLOOKUP(P10,'[2]Rev Subj Codes'!$A$2:$E$239,3,FALSE)),(VLOOKUP(P10,'[2]Cap Subj Codes'!$A$2:$E$34,3,FALSE)))</f>
        <v>N</v>
      </c>
      <c r="T10" s="7"/>
    </row>
    <row r="11" spans="1:20" x14ac:dyDescent="0.2">
      <c r="A11" s="14" t="s">
        <v>24</v>
      </c>
      <c r="B11" s="2" t="str">
        <f>VLOOKUP(O11,'[2]Objective Code'!$A$1:$G$243,4,FALSE)</f>
        <v>Recycling Credits</v>
      </c>
      <c r="C11" s="4" t="str">
        <f>IF((LEFT(O11,1))="P",(VLOOKUP(P11,'[2]Rev Subj Codes'!$A$2:$E$239,4,FALSE)),(VLOOKUP(P11,'[2]Cap Subj Codes'!$A$2:$E$34,4,FALSE)))</f>
        <v>Contractor / Agency Payments</v>
      </c>
      <c r="D11" s="15">
        <f>'[2]Raw Data'!K36</f>
        <v>42600</v>
      </c>
      <c r="E11" s="15" t="str">
        <f>'[2]Raw Data'!AA36</f>
        <v>Aug201600051</v>
      </c>
      <c r="F11" s="16">
        <f>'[2]Raw Data'!Z36</f>
        <v>77637.03</v>
      </c>
      <c r="G11" s="2" t="s">
        <v>28</v>
      </c>
      <c r="H11" s="2">
        <v>5951</v>
      </c>
      <c r="I11" s="15" t="str">
        <f>'[2]Raw Data'!J36</f>
        <v xml:space="preserve">LIVERPOOL CITY COUNCIL                                      </v>
      </c>
      <c r="J11" s="2">
        <v>8400752</v>
      </c>
      <c r="K11" s="2" t="s">
        <v>30</v>
      </c>
      <c r="L11" s="15">
        <v>40336</v>
      </c>
      <c r="M11" s="18" t="str">
        <f>'[2]Raw Data'!B36</f>
        <v xml:space="preserve">     X1901618293</v>
      </c>
      <c r="N11" s="15" t="str">
        <f t="shared" si="0"/>
        <v>REVENUE</v>
      </c>
      <c r="O11" s="6" t="str">
        <f>'[2]Raw Data'!R36</f>
        <v>PJBAA</v>
      </c>
      <c r="P11" s="6">
        <f>'[2]Raw Data'!S36</f>
        <v>4402</v>
      </c>
      <c r="Q11" s="6" t="str">
        <f>VLOOKUP(O11,'[2]Objective Code'!$A$1:$H$208,8,FALSE)</f>
        <v>Gary Taylor</v>
      </c>
      <c r="R11" s="6" t="str">
        <f>VLOOKUP(O11,'[2]Objective Code'!$A$1:$G$243,3,FALSE)</f>
        <v>N</v>
      </c>
      <c r="S11" s="6" t="str">
        <f>IF((LEFT(O11,1))="P",(VLOOKUP(P11,'[2]Rev Subj Codes'!$A$2:$E$239,3,FALSE)),(VLOOKUP(P11,'[2]Cap Subj Codes'!$A$2:$E$34,3,FALSE)))</f>
        <v>N</v>
      </c>
      <c r="T11" s="7"/>
    </row>
    <row r="12" spans="1:20" x14ac:dyDescent="0.2">
      <c r="A12" s="14" t="s">
        <v>24</v>
      </c>
      <c r="B12" s="2" t="str">
        <f>VLOOKUP(O12,'[2]Objective Code'!$A$1:$G$243,4,FALSE)</f>
        <v>Recycling Credits</v>
      </c>
      <c r="C12" s="4" t="str">
        <f>IF((LEFT(O12,1))="P",(VLOOKUP(P12,'[2]Rev Subj Codes'!$A$2:$E$239,4,FALSE)),(VLOOKUP(P12,'[2]Cap Subj Codes'!$A$2:$E$34,4,FALSE)))</f>
        <v>Contractor / Agency Payments</v>
      </c>
      <c r="D12" s="15">
        <f>'[2]Raw Data'!K37</f>
        <v>42600</v>
      </c>
      <c r="E12" s="15" t="str">
        <f>'[2]Raw Data'!AA37</f>
        <v>Aug201600052</v>
      </c>
      <c r="F12" s="16">
        <f>'[2]Raw Data'!Z37</f>
        <v>161235.10999999999</v>
      </c>
      <c r="G12" s="2" t="s">
        <v>150</v>
      </c>
      <c r="H12" s="2">
        <v>5952</v>
      </c>
      <c r="I12" s="15" t="str">
        <f>'[2]Raw Data'!J37</f>
        <v xml:space="preserve">LIVERPOOL CITY COUNCIL                                      </v>
      </c>
      <c r="J12" s="2">
        <v>8400753</v>
      </c>
      <c r="K12" s="2" t="s">
        <v>30</v>
      </c>
      <c r="L12" s="15">
        <v>40337</v>
      </c>
      <c r="M12" s="18" t="str">
        <f>'[2]Raw Data'!B37</f>
        <v xml:space="preserve">     X1901618307</v>
      </c>
      <c r="N12" s="15" t="str">
        <f t="shared" si="0"/>
        <v>REVENUE</v>
      </c>
      <c r="O12" s="6" t="str">
        <f>'[2]Raw Data'!R37</f>
        <v>PJBAA</v>
      </c>
      <c r="P12" s="6">
        <f>'[2]Raw Data'!S37</f>
        <v>4402</v>
      </c>
      <c r="Q12" s="6" t="str">
        <f>VLOOKUP(O12,'[2]Objective Code'!$A$1:$H$208,8,FALSE)</f>
        <v>Gary Taylor</v>
      </c>
      <c r="R12" s="6" t="str">
        <f>VLOOKUP(O12,'[2]Objective Code'!$A$1:$G$243,3,FALSE)</f>
        <v>N</v>
      </c>
      <c r="S12" s="6" t="str">
        <f>IF((LEFT(O12,1))="P",(VLOOKUP(P12,'[2]Rev Subj Codes'!$A$2:$E$239,3,FALSE)),(VLOOKUP(P12,'[2]Cap Subj Codes'!$A$2:$E$34,3,FALSE)))</f>
        <v>N</v>
      </c>
      <c r="T12" s="7"/>
    </row>
    <row r="13" spans="1:20" x14ac:dyDescent="0.2">
      <c r="A13" s="14" t="s">
        <v>24</v>
      </c>
      <c r="B13" s="2" t="str">
        <f>VLOOKUP(O13,'[2]Objective Code'!$A$1:$G$243,4,FALSE)</f>
        <v>Waste Contracts</v>
      </c>
      <c r="C13" s="4" t="str">
        <f>IF((LEFT(O13,1))="P",(VLOOKUP(P13,'[2]Rev Subj Codes'!$A$2:$E$239,4,FALSE)),(VLOOKUP(P13,'[2]Cap Subj Codes'!$A$2:$E$34,4,FALSE)))</f>
        <v>Equipment and Services</v>
      </c>
      <c r="D13" s="15">
        <f>'[2]Raw Data'!K38</f>
        <v>42600</v>
      </c>
      <c r="E13" s="15" t="str">
        <f>'[2]Raw Data'!AA38</f>
        <v>Aug201600030</v>
      </c>
      <c r="F13" s="16">
        <f>'[2]Raw Data'!Z38</f>
        <v>4111.16</v>
      </c>
      <c r="G13" s="2" t="s">
        <v>155</v>
      </c>
      <c r="H13" s="2">
        <v>5953</v>
      </c>
      <c r="I13" s="15" t="str">
        <f>'[2]Raw Data'!J38</f>
        <v xml:space="preserve">MERSEYTRAVEL                                                </v>
      </c>
      <c r="J13" s="2">
        <v>8400754</v>
      </c>
      <c r="K13" s="2" t="s">
        <v>30</v>
      </c>
      <c r="L13" s="15">
        <v>40338</v>
      </c>
      <c r="M13" s="18" t="str">
        <f>'[2]Raw Data'!B38</f>
        <v xml:space="preserve">    SINE00020594</v>
      </c>
      <c r="N13" s="15" t="str">
        <f t="shared" si="0"/>
        <v>REVENUE</v>
      </c>
      <c r="O13" s="6" t="str">
        <f>'[2]Raw Data'!R38</f>
        <v>PVEAA</v>
      </c>
      <c r="P13" s="6">
        <f>'[2]Raw Data'!S38</f>
        <v>3500</v>
      </c>
      <c r="Q13" s="6" t="str">
        <f>VLOOKUP(O13,'[2]Objective Code'!$A$1:$H$208,8,FALSE)</f>
        <v>Gary Taylor</v>
      </c>
      <c r="R13" s="6" t="str">
        <f>VLOOKUP(O13,'[2]Objective Code'!$A$1:$G$243,3,FALSE)</f>
        <v>N</v>
      </c>
      <c r="S13" s="6" t="str">
        <f>IF((LEFT(O13,1))="P",(VLOOKUP(P13,'[2]Rev Subj Codes'!$A$2:$E$239,3,FALSE)),(VLOOKUP(P13,'[2]Cap Subj Codes'!$A$2:$E$34,3,FALSE)))</f>
        <v>N</v>
      </c>
      <c r="T13" s="7"/>
    </row>
    <row r="14" spans="1:20" x14ac:dyDescent="0.2">
      <c r="A14" s="14" t="s">
        <v>24</v>
      </c>
      <c r="B14" s="2" t="str">
        <f>VLOOKUP(O14,'[2]Objective Code'!$A$1:$G$243,4,FALSE)</f>
        <v>Recycling Credits</v>
      </c>
      <c r="C14" s="4" t="str">
        <f>IF((LEFT(O14,1))="P",(VLOOKUP(P14,'[2]Rev Subj Codes'!$A$2:$E$239,4,FALSE)),(VLOOKUP(P14,'[2]Cap Subj Codes'!$A$2:$E$34,4,FALSE)))</f>
        <v>Contractor / Agency Payments</v>
      </c>
      <c r="D14" s="15">
        <f>'[2]Raw Data'!K43</f>
        <v>42604</v>
      </c>
      <c r="E14" s="15" t="str">
        <f>'[2]Raw Data'!AA43</f>
        <v>Aug201600044</v>
      </c>
      <c r="F14" s="16">
        <f>'[2]Raw Data'!Z43</f>
        <v>216543.07</v>
      </c>
      <c r="G14" s="2" t="s">
        <v>178</v>
      </c>
      <c r="H14" s="2">
        <v>5958</v>
      </c>
      <c r="I14" s="15" t="str">
        <f>'[2]Raw Data'!J43</f>
        <v xml:space="preserve">SEFTON M.B.C                                                </v>
      </c>
      <c r="J14" s="2">
        <v>8400759</v>
      </c>
      <c r="K14" s="2" t="s">
        <v>30</v>
      </c>
      <c r="L14" s="15">
        <v>40343</v>
      </c>
      <c r="M14" s="18">
        <f>'[2]Raw Data'!B43</f>
        <v>1094444</v>
      </c>
      <c r="N14" s="15" t="str">
        <f t="shared" si="0"/>
        <v>REVENUE</v>
      </c>
      <c r="O14" s="6" t="str">
        <f>'[2]Raw Data'!R43</f>
        <v>PJDAA</v>
      </c>
      <c r="P14" s="6">
        <f>'[2]Raw Data'!S43</f>
        <v>4402</v>
      </c>
      <c r="Q14" s="6" t="str">
        <f>VLOOKUP(O14,'[2]Objective Code'!$A$1:$H$208,8,FALSE)</f>
        <v>Gary Taylor</v>
      </c>
      <c r="R14" s="6" t="str">
        <f>VLOOKUP(O14,'[2]Objective Code'!$A$1:$G$243,3,FALSE)</f>
        <v>N</v>
      </c>
      <c r="S14" s="6" t="str">
        <f>IF((LEFT(O14,1))="P",(VLOOKUP(P14,'[2]Rev Subj Codes'!$A$2:$E$239,3,FALSE)),(VLOOKUP(P14,'[2]Cap Subj Codes'!$A$2:$E$34,3,FALSE)))</f>
        <v>N</v>
      </c>
      <c r="T14" s="7"/>
    </row>
    <row r="15" spans="1:20" x14ac:dyDescent="0.2">
      <c r="A15" s="14" t="s">
        <v>24</v>
      </c>
      <c r="B15" s="2" t="str">
        <f>VLOOKUP(O15,'[2]Objective Code'!$A$1:$G$243,4,FALSE)</f>
        <v>Recycling Credits</v>
      </c>
      <c r="C15" s="4" t="str">
        <f>IF((LEFT(O15,1))="P",(VLOOKUP(P15,'[2]Rev Subj Codes'!$A$2:$E$239,4,FALSE)),(VLOOKUP(P15,'[2]Cap Subj Codes'!$A$2:$E$34,4,FALSE)))</f>
        <v>Contractor / Agency Payments</v>
      </c>
      <c r="D15" s="15">
        <f>'[2]Raw Data'!K47</f>
        <v>42605</v>
      </c>
      <c r="E15" s="15" t="str">
        <f>'[2]Raw Data'!AA47</f>
        <v>Aug201600053</v>
      </c>
      <c r="F15" s="16">
        <f>'[2]Raw Data'!Z47</f>
        <v>166261.01</v>
      </c>
      <c r="G15" s="2" t="s">
        <v>194</v>
      </c>
      <c r="H15" s="2">
        <v>5962</v>
      </c>
      <c r="I15" s="15" t="str">
        <f>'[2]Raw Data'!J47</f>
        <v xml:space="preserve">LIVERPOOL CITY COUNCIL                                      </v>
      </c>
      <c r="J15" s="2">
        <v>8400763</v>
      </c>
      <c r="K15" s="2" t="s">
        <v>30</v>
      </c>
      <c r="L15" s="15">
        <v>40347</v>
      </c>
      <c r="M15" s="18" t="str">
        <f>'[2]Raw Data'!B47</f>
        <v xml:space="preserve">     X1901618757</v>
      </c>
      <c r="N15" s="15" t="str">
        <f t="shared" si="0"/>
        <v>REVENUE</v>
      </c>
      <c r="O15" s="6" t="str">
        <f>'[2]Raw Data'!R47</f>
        <v>PJBAA</v>
      </c>
      <c r="P15" s="6">
        <f>'[2]Raw Data'!S47</f>
        <v>4402</v>
      </c>
      <c r="Q15" s="6" t="str">
        <f>VLOOKUP(O15,'[2]Objective Code'!$A$1:$H$208,8,FALSE)</f>
        <v>Gary Taylor</v>
      </c>
      <c r="R15" s="6" t="str">
        <f>VLOOKUP(O15,'[2]Objective Code'!$A$1:$G$243,3,FALSE)</f>
        <v>N</v>
      </c>
      <c r="S15" s="6" t="str">
        <f>IF((LEFT(O15,1))="P",(VLOOKUP(P15,'[2]Rev Subj Codes'!$A$2:$E$239,3,FALSE)),(VLOOKUP(P15,'[2]Cap Subj Codes'!$A$2:$E$34,3,FALSE)))</f>
        <v>N</v>
      </c>
      <c r="T15" s="7"/>
    </row>
    <row r="16" spans="1:20" x14ac:dyDescent="0.2">
      <c r="A16" s="14" t="s">
        <v>24</v>
      </c>
      <c r="B16" s="2" t="str">
        <f>VLOOKUP(O16,'[2]Objective Code'!$A$1:$G$243,4,FALSE)</f>
        <v>Recycling Credits</v>
      </c>
      <c r="C16" s="4" t="str">
        <f>IF((LEFT(O16,1))="P",(VLOOKUP(P16,'[2]Rev Subj Codes'!$A$2:$E$239,4,FALSE)),(VLOOKUP(P16,'[2]Cap Subj Codes'!$A$2:$E$34,4,FALSE)))</f>
        <v>Contractor / Agency Payments</v>
      </c>
      <c r="D16" s="15">
        <f>'[2]Raw Data'!K52</f>
        <v>42608</v>
      </c>
      <c r="E16" s="15" t="str">
        <f>'[2]Raw Data'!AA52</f>
        <v>Aug201600047</v>
      </c>
      <c r="F16" s="16">
        <f>'[2]Raw Data'!Z52</f>
        <v>64087.199999999997</v>
      </c>
      <c r="G16" s="2" t="s">
        <v>211</v>
      </c>
      <c r="H16" s="2">
        <v>5967</v>
      </c>
      <c r="I16" s="15" t="str">
        <f>'[2]Raw Data'!J52</f>
        <v xml:space="preserve">KNOWSLEY MBC                                                </v>
      </c>
      <c r="J16" s="2">
        <v>8400768</v>
      </c>
      <c r="K16" s="2" t="s">
        <v>30</v>
      </c>
      <c r="L16" s="15">
        <v>40352</v>
      </c>
      <c r="M16" s="18" t="str">
        <f>'[2]Raw Data'!B52</f>
        <v xml:space="preserve">       SD2203832</v>
      </c>
      <c r="N16" s="15" t="str">
        <f t="shared" si="0"/>
        <v>REVENUE</v>
      </c>
      <c r="O16" s="6" t="str">
        <f>'[2]Raw Data'!R52</f>
        <v>PJCAA</v>
      </c>
      <c r="P16" s="6">
        <f>'[2]Raw Data'!S52</f>
        <v>4402</v>
      </c>
      <c r="Q16" s="6" t="str">
        <f>VLOOKUP(O16,'[2]Objective Code'!$A$1:$H$208,8,FALSE)</f>
        <v>Gary Taylor</v>
      </c>
      <c r="R16" s="6" t="str">
        <f>VLOOKUP(O16,'[2]Objective Code'!$A$1:$G$243,3,FALSE)</f>
        <v>N</v>
      </c>
      <c r="S16" s="6" t="str">
        <f>IF((LEFT(O16,1))="P",(VLOOKUP(P16,'[2]Rev Subj Codes'!$A$2:$E$239,3,FALSE)),(VLOOKUP(P16,'[2]Cap Subj Codes'!$A$2:$E$34,3,FALSE)))</f>
        <v>N</v>
      </c>
      <c r="T16" s="7"/>
    </row>
    <row r="17" spans="1:20" x14ac:dyDescent="0.2">
      <c r="A17" s="14" t="s">
        <v>24</v>
      </c>
      <c r="B17" s="2" t="str">
        <f>VLOOKUP(O17,'[2]Objective Code'!$A$1:$G$243,4,FALSE)</f>
        <v>Recycling Credits</v>
      </c>
      <c r="C17" s="4" t="str">
        <f>IF((LEFT(O17,1))="P",(VLOOKUP(P17,'[2]Rev Subj Codes'!$A$2:$E$239,4,FALSE)),(VLOOKUP(P17,'[2]Cap Subj Codes'!$A$2:$E$34,4,FALSE)))</f>
        <v>Contractor / Agency Payments</v>
      </c>
      <c r="D17" s="15">
        <f>'[2]Raw Data'!K54</f>
        <v>42612</v>
      </c>
      <c r="E17" s="15" t="str">
        <f>'[2]Raw Data'!AA54</f>
        <v>Aug201600048</v>
      </c>
      <c r="F17" s="16">
        <f>'[2]Raw Data'!Z54</f>
        <v>74505.63</v>
      </c>
      <c r="G17" s="2" t="s">
        <v>217</v>
      </c>
      <c r="H17" s="2">
        <v>5969</v>
      </c>
      <c r="I17" s="15" t="str">
        <f>'[2]Raw Data'!J54</f>
        <v xml:space="preserve">KNOWSLEY MBC                                                </v>
      </c>
      <c r="J17" s="2">
        <v>8400770</v>
      </c>
      <c r="K17" s="2" t="s">
        <v>30</v>
      </c>
      <c r="L17" s="15">
        <v>40354</v>
      </c>
      <c r="M17" s="18" t="str">
        <f>'[2]Raw Data'!B54</f>
        <v xml:space="preserve">       SD2203834</v>
      </c>
      <c r="N17" s="15" t="str">
        <f t="shared" si="0"/>
        <v>REVENUE</v>
      </c>
      <c r="O17" s="6" t="str">
        <f>'[2]Raw Data'!R54</f>
        <v>PJCAA</v>
      </c>
      <c r="P17" s="6">
        <f>'[2]Raw Data'!S54</f>
        <v>4402</v>
      </c>
      <c r="Q17" s="6" t="str">
        <f>VLOOKUP(O17,'[2]Objective Code'!$A$1:$H$208,8,FALSE)</f>
        <v>Gary Taylor</v>
      </c>
      <c r="R17" s="6" t="str">
        <f>VLOOKUP(O17,'[2]Objective Code'!$A$1:$G$243,3,FALSE)</f>
        <v>N</v>
      </c>
      <c r="S17" s="6" t="str">
        <f>IF((LEFT(O17,1))="P",(VLOOKUP(P17,'[2]Rev Subj Codes'!$A$2:$E$239,3,FALSE)),(VLOOKUP(P17,'[2]Cap Subj Codes'!$A$2:$E$34,3,FALSE)))</f>
        <v>N</v>
      </c>
      <c r="T17" s="7"/>
    </row>
    <row r="18" spans="1:20" x14ac:dyDescent="0.2">
      <c r="A18" s="14" t="s">
        <v>24</v>
      </c>
      <c r="B18" s="2" t="str">
        <f>VLOOKUP(O18,'[2]Objective Code'!$A$1:$G$243,4,FALSE)</f>
        <v>Waste Contracts</v>
      </c>
      <c r="C18" s="4" t="str">
        <f>IF((LEFT(O18,1))="P",(VLOOKUP(P18,'[2]Rev Subj Codes'!$A$2:$E$239,4,FALSE)),(VLOOKUP(P18,'[2]Cap Subj Codes'!$A$2:$E$34,4,FALSE)))</f>
        <v>Contractor / Agency Payments</v>
      </c>
      <c r="D18" s="15">
        <f>'[2]Raw Data'!K55</f>
        <v>42612</v>
      </c>
      <c r="E18" s="15" t="str">
        <f>'[2]Raw Data'!AA55</f>
        <v>Aug201600043</v>
      </c>
      <c r="F18" s="16">
        <f>'[2]Raw Data'!Z55</f>
        <v>30189.88</v>
      </c>
      <c r="G18" s="2" t="s">
        <v>221</v>
      </c>
      <c r="H18" s="2">
        <v>5970</v>
      </c>
      <c r="I18" s="15" t="str">
        <f>'[2]Raw Data'!J55</f>
        <v xml:space="preserve">MERSEY WASTE HOLDINGS LTD                                   </v>
      </c>
      <c r="J18" s="2">
        <v>8400771</v>
      </c>
      <c r="K18" s="2" t="s">
        <v>30</v>
      </c>
      <c r="L18" s="15">
        <v>40355</v>
      </c>
      <c r="M18" s="18">
        <f>'[2]Raw Data'!B55</f>
        <v>126</v>
      </c>
      <c r="N18" s="15" t="str">
        <f t="shared" si="0"/>
        <v>REVENUE</v>
      </c>
      <c r="O18" s="6" t="str">
        <f>'[2]Raw Data'!R55</f>
        <v>PRAAA</v>
      </c>
      <c r="P18" s="6">
        <f>'[2]Raw Data'!S55</f>
        <v>4400</v>
      </c>
      <c r="Q18" s="6" t="str">
        <f>VLOOKUP(O18,'[2]Objective Code'!$A$1:$H$208,8,FALSE)</f>
        <v>Gary Taylor</v>
      </c>
      <c r="R18" s="6" t="str">
        <f>VLOOKUP(O18,'[2]Objective Code'!$A$1:$G$243,3,FALSE)</f>
        <v>N</v>
      </c>
      <c r="S18" s="6" t="str">
        <f>IF((LEFT(O18,1))="P",(VLOOKUP(P18,'[2]Rev Subj Codes'!$A$2:$E$239,3,FALSE)),(VLOOKUP(P18,'[2]Cap Subj Codes'!$A$2:$E$34,3,FALSE)))</f>
        <v>N</v>
      </c>
      <c r="T18" s="7"/>
    </row>
    <row r="19" spans="1:20" x14ac:dyDescent="0.2">
      <c r="A19" s="14" t="s">
        <v>24</v>
      </c>
      <c r="B19" s="2" t="str">
        <f>VLOOKUP(O19,'[2]Objective Code'!$A$1:$G$243,4,FALSE)</f>
        <v>Waste Contracts</v>
      </c>
      <c r="C19" s="4" t="str">
        <f>IF((LEFT(O19,1))="P",(VLOOKUP(P19,'[2]Rev Subj Codes'!$A$2:$E$239,4,FALSE)),(VLOOKUP(P19,'[2]Cap Subj Codes'!$A$2:$E$34,4,FALSE)))</f>
        <v>Contractor / Agency Payments</v>
      </c>
      <c r="D19" s="15">
        <f>'[2]Raw Data'!K56</f>
        <v>42612</v>
      </c>
      <c r="E19" s="15" t="str">
        <f>'[2]Raw Data'!AA56</f>
        <v>Aug201600050</v>
      </c>
      <c r="F19" s="16">
        <f>'[2]Raw Data'!Z56</f>
        <v>673543.33</v>
      </c>
      <c r="G19" s="2" t="s">
        <v>225</v>
      </c>
      <c r="H19" s="2">
        <v>5971</v>
      </c>
      <c r="I19" s="15" t="str">
        <f>'[2]Raw Data'!J56</f>
        <v xml:space="preserve">MERSEYSIDE ENERGY RECOVERY LTD                              </v>
      </c>
      <c r="J19" s="2">
        <v>8400772</v>
      </c>
      <c r="K19" s="2" t="s">
        <v>30</v>
      </c>
      <c r="L19" s="15">
        <v>40356</v>
      </c>
      <c r="M19" s="18" t="str">
        <f>'[2]Raw Data'!B56</f>
        <v xml:space="preserve">      OP/1000009</v>
      </c>
      <c r="N19" s="15" t="str">
        <f t="shared" si="0"/>
        <v>REVENUE</v>
      </c>
      <c r="O19" s="6" t="str">
        <f>'[2]Raw Data'!R56</f>
        <v>PPAAA</v>
      </c>
      <c r="P19" s="6">
        <f>'[2]Raw Data'!S56</f>
        <v>4400</v>
      </c>
      <c r="Q19" s="6" t="str">
        <f>VLOOKUP(O19,'[2]Objective Code'!$A$1:$H$208,8,FALSE)</f>
        <v>Gary Taylor</v>
      </c>
      <c r="R19" s="6" t="str">
        <f>VLOOKUP(O19,'[2]Objective Code'!$A$1:$G$243,3,FALSE)</f>
        <v>N</v>
      </c>
      <c r="S19" s="6" t="str">
        <f>IF((LEFT(O19,1))="P",(VLOOKUP(P19,'[2]Rev Subj Codes'!$A$2:$E$239,3,FALSE)),(VLOOKUP(P19,'[2]Cap Subj Codes'!$A$2:$E$34,3,FALSE)))</f>
        <v>N</v>
      </c>
      <c r="T19" s="7"/>
    </row>
    <row r="20" spans="1:20" x14ac:dyDescent="0.2">
      <c r="A20" s="14" t="s">
        <v>24</v>
      </c>
      <c r="B20" s="2" t="str">
        <f>VLOOKUP(O20,'[2]Objective Code'!$A$1:$G$243,4,FALSE)</f>
        <v>Establishment</v>
      </c>
      <c r="C20" s="4" t="str">
        <f>IF((LEFT(O20,1))="P",(VLOOKUP(P20,'[2]Rev Subj Codes'!$A$2:$E$239,4,FALSE)),(VLOOKUP(P20,'[2]Cap Subj Codes'!$A$2:$E$34,4,FALSE)))</f>
        <v>Other Professional Fees</v>
      </c>
      <c r="D20" s="15">
        <f>'[2]Raw Data'!K5</f>
        <v>42584</v>
      </c>
      <c r="E20" s="15" t="str">
        <f>'[2]Raw Data'!AA5</f>
        <v>Aug201600032</v>
      </c>
      <c r="F20" s="16">
        <f>'[2]Raw Data'!Z5</f>
        <v>500</v>
      </c>
      <c r="G20" s="2" t="s">
        <v>28</v>
      </c>
      <c r="H20" s="2">
        <v>5951</v>
      </c>
      <c r="I20" s="15" t="str">
        <f>'[2]Raw Data'!J5</f>
        <v xml:space="preserve">EVERSHEDS LLP                                               </v>
      </c>
      <c r="J20" s="2">
        <v>8400752</v>
      </c>
      <c r="K20" s="2" t="s">
        <v>30</v>
      </c>
      <c r="L20" s="15">
        <v>40345</v>
      </c>
      <c r="M20" s="18">
        <f>'[2]Raw Data'!B5</f>
        <v>91508048</v>
      </c>
      <c r="N20" s="15" t="str">
        <f t="shared" si="0"/>
        <v>REVENUE</v>
      </c>
      <c r="O20" s="6" t="str">
        <f>'[2]Raw Data'!R5</f>
        <v>PCAAA</v>
      </c>
      <c r="P20" s="6">
        <f>'[2]Raw Data'!S5</f>
        <v>3400</v>
      </c>
      <c r="Q20" s="6" t="str">
        <f>VLOOKUP(O20,'[2]Objective Code'!$A$1:$H$208,8,FALSE)</f>
        <v>Paula Pocock</v>
      </c>
      <c r="R20" s="6" t="str">
        <f>VLOOKUP(O20,'[2]Objective Code'!$A$1:$G$243,3,FALSE)</f>
        <v>N</v>
      </c>
      <c r="S20" s="6" t="str">
        <f>IF((LEFT(O20,1))="P",(VLOOKUP(P20,'[2]Rev Subj Codes'!$A$2:$E$239,3,FALSE)),(VLOOKUP(P20,'[2]Cap Subj Codes'!$A$2:$E$34,3,FALSE)))</f>
        <v>N</v>
      </c>
      <c r="T20" s="92"/>
    </row>
    <row r="21" spans="1:20" x14ac:dyDescent="0.2">
      <c r="A21" s="14" t="s">
        <v>24</v>
      </c>
      <c r="B21" s="2" t="str">
        <f>VLOOKUP(O21,'[2]Objective Code'!$A$1:$G$243,4,FALSE)</f>
        <v>Establishment</v>
      </c>
      <c r="C21" s="4" t="str">
        <f>IF((LEFT(O21,1))="P",(VLOOKUP(P21,'[2]Rev Subj Codes'!$A$2:$E$239,4,FALSE)),(VLOOKUP(P21,'[2]Cap Subj Codes'!$A$2:$E$34,4,FALSE)))</f>
        <v>Employee - Indirect Costs</v>
      </c>
      <c r="D21" s="15">
        <f>'[2]Raw Data'!K9</f>
        <v>42584</v>
      </c>
      <c r="E21" s="15" t="str">
        <f>'[2]Raw Data'!AA9</f>
        <v>Aug201600004</v>
      </c>
      <c r="F21" s="16">
        <f>'[2]Raw Data'!Z9</f>
        <v>1520.42</v>
      </c>
      <c r="G21" s="2" t="s">
        <v>28</v>
      </c>
      <c r="H21" s="2">
        <v>5951</v>
      </c>
      <c r="I21" s="15" t="str">
        <f>'[2]Raw Data'!J9</f>
        <v xml:space="preserve">WIRRAL BOROUGH COUNCIL                                      </v>
      </c>
      <c r="J21" s="2">
        <v>8743386</v>
      </c>
      <c r="K21" s="2" t="s">
        <v>30</v>
      </c>
      <c r="L21" s="15">
        <v>40315</v>
      </c>
      <c r="M21" s="18">
        <f>'[2]Raw Data'!B9</f>
        <v>490282515</v>
      </c>
      <c r="N21" s="15" t="str">
        <f t="shared" si="0"/>
        <v>REVENUE</v>
      </c>
      <c r="O21" s="6" t="str">
        <f>'[2]Raw Data'!R9</f>
        <v>PCAAA</v>
      </c>
      <c r="P21" s="6">
        <f>'[2]Raw Data'!S9</f>
        <v>932</v>
      </c>
      <c r="Q21" s="6" t="str">
        <f>VLOOKUP(O21,'[2]Objective Code'!$A$1:$H$208,8,FALSE)</f>
        <v>Paula Pocock</v>
      </c>
      <c r="R21" s="6" t="str">
        <f>VLOOKUP(O21,'[2]Objective Code'!$A$1:$G$243,3,FALSE)</f>
        <v>N</v>
      </c>
      <c r="S21" s="6" t="str">
        <f>IF((LEFT(O21,1))="P",(VLOOKUP(P21,'[2]Rev Subj Codes'!$A$2:$E$239,3,FALSE)),(VLOOKUP(P21,'[2]Cap Subj Codes'!$A$2:$E$34,3,FALSE)))</f>
        <v>Y</v>
      </c>
      <c r="T21" s="7"/>
    </row>
    <row r="22" spans="1:20" x14ac:dyDescent="0.2">
      <c r="A22" s="14" t="s">
        <v>24</v>
      </c>
      <c r="B22" s="2" t="str">
        <f>VLOOKUP(O22,'[2]Objective Code'!$A$1:$G$243,4,FALSE)</f>
        <v>Establishment</v>
      </c>
      <c r="C22" s="4" t="str">
        <f>IF((LEFT(O22,1))="P",(VLOOKUP(P22,'[2]Rev Subj Codes'!$A$2:$E$239,4,FALSE)),(VLOOKUP(P22,'[2]Cap Subj Codes'!$A$2:$E$34,4,FALSE)))</f>
        <v>Rents Rates Water and Sewerage</v>
      </c>
      <c r="D22" s="15">
        <f>'[2]Raw Data'!K12</f>
        <v>42585</v>
      </c>
      <c r="E22" s="15" t="str">
        <f>'[2]Raw Data'!AA12</f>
        <v>Aug201600023</v>
      </c>
      <c r="F22" s="16">
        <f>'[2]Raw Data'!Z12</f>
        <v>3131</v>
      </c>
      <c r="G22" s="2" t="s">
        <v>28</v>
      </c>
      <c r="H22" s="2">
        <v>5951</v>
      </c>
      <c r="I22" s="15" t="str">
        <f>'[2]Raw Data'!J12</f>
        <v xml:space="preserve">LIVERPOOL CITY COUNCIL                                      </v>
      </c>
      <c r="J22" s="2">
        <v>8745170</v>
      </c>
      <c r="K22" s="2" t="s">
        <v>30</v>
      </c>
      <c r="L22" s="15">
        <v>40304</v>
      </c>
      <c r="M22" s="18" t="str">
        <f>'[2]Raw Data'!B12</f>
        <v>MP21604080004005</v>
      </c>
      <c r="N22" s="15" t="str">
        <f t="shared" si="0"/>
        <v>REVENUE</v>
      </c>
      <c r="O22" s="6" t="str">
        <f>'[2]Raw Data'!R12</f>
        <v>PCAAA</v>
      </c>
      <c r="P22" s="6">
        <f>'[2]Raw Data'!S12</f>
        <v>1510</v>
      </c>
      <c r="Q22" s="6" t="str">
        <f>VLOOKUP(O22,'[2]Objective Code'!$A$1:$H$208,8,FALSE)</f>
        <v>Paula Pocock</v>
      </c>
      <c r="R22" s="6" t="str">
        <f>VLOOKUP(O22,'[2]Objective Code'!$A$1:$G$243,3,FALSE)</f>
        <v>N</v>
      </c>
      <c r="S22" s="6" t="str">
        <f>IF((LEFT(O22,1))="P",(VLOOKUP(P22,'[2]Rev Subj Codes'!$A$2:$E$239,3,FALSE)),(VLOOKUP(P22,'[2]Cap Subj Codes'!$A$2:$E$34,3,FALSE)))</f>
        <v>N</v>
      </c>
      <c r="T22" s="7"/>
    </row>
    <row r="23" spans="1:20" x14ac:dyDescent="0.2">
      <c r="A23" s="14" t="s">
        <v>24</v>
      </c>
      <c r="B23" s="2" t="str">
        <f>VLOOKUP(O23,'[2]Objective Code'!$A$1:$G$243,4,FALSE)</f>
        <v>Establishment</v>
      </c>
      <c r="C23" s="4" t="str">
        <f>IF((LEFT(O23,1))="P",(VLOOKUP(P23,'[2]Rev Subj Codes'!$A$2:$E$239,4,FALSE)),(VLOOKUP(P23,'[2]Cap Subj Codes'!$A$2:$E$34,4,FALSE)))</f>
        <v>Information and Communications Technology</v>
      </c>
      <c r="D23" s="15">
        <f>'[2]Raw Data'!K15</f>
        <v>42585</v>
      </c>
      <c r="E23" s="15" t="str">
        <f>'[2]Raw Data'!AA15</f>
        <v>Aug201600031</v>
      </c>
      <c r="F23" s="16">
        <f>'[2]Raw Data'!Z15</f>
        <v>3750</v>
      </c>
      <c r="G23" s="2" t="s">
        <v>28</v>
      </c>
      <c r="H23" s="2">
        <v>5951</v>
      </c>
      <c r="I23" s="15" t="str">
        <f>'[2]Raw Data'!J15</f>
        <v xml:space="preserve">MERSEYTRAVEL                                                </v>
      </c>
      <c r="J23" s="2">
        <v>8738958</v>
      </c>
      <c r="K23" s="2" t="s">
        <v>30</v>
      </c>
      <c r="L23" s="15">
        <v>40345</v>
      </c>
      <c r="M23" s="18" t="str">
        <f>'[2]Raw Data'!B15</f>
        <v xml:space="preserve">    SINE00020518</v>
      </c>
      <c r="N23" s="15" t="str">
        <f t="shared" si="0"/>
        <v>REVENUE</v>
      </c>
      <c r="O23" s="6" t="str">
        <f>'[2]Raw Data'!R15</f>
        <v>PCAAA</v>
      </c>
      <c r="P23" s="6">
        <f>'[2]Raw Data'!S15</f>
        <v>3522</v>
      </c>
      <c r="Q23" s="6" t="str">
        <f>VLOOKUP(O23,'[2]Objective Code'!$A$1:$H$208,8,FALSE)</f>
        <v>Paula Pocock</v>
      </c>
      <c r="R23" s="6" t="str">
        <f>VLOOKUP(O23,'[2]Objective Code'!$A$1:$G$243,3,FALSE)</f>
        <v>N</v>
      </c>
      <c r="S23" s="6" t="str">
        <f>IF((LEFT(O23,1))="P",(VLOOKUP(P23,'[2]Rev Subj Codes'!$A$2:$E$239,3,FALSE)),(VLOOKUP(P23,'[2]Cap Subj Codes'!$A$2:$E$34,3,FALSE)))</f>
        <v>N</v>
      </c>
      <c r="T23" s="92"/>
    </row>
    <row r="24" spans="1:20" x14ac:dyDescent="0.2">
      <c r="A24" s="14" t="s">
        <v>24</v>
      </c>
      <c r="B24" s="2" t="str">
        <f>VLOOKUP(O24,'[2]Objective Code'!$A$1:$G$243,4,FALSE)</f>
        <v>Establishment</v>
      </c>
      <c r="C24" s="4" t="str">
        <f>IF((LEFT(O24,1))="P",(VLOOKUP(P24,'[2]Rev Subj Codes'!$A$2:$E$239,4,FALSE)),(VLOOKUP(P24,'[2]Cap Subj Codes'!$A$2:$E$34,4,FALSE)))</f>
        <v>Equipment and Services</v>
      </c>
      <c r="D24" s="15">
        <f>'[2]Raw Data'!K17</f>
        <v>42591</v>
      </c>
      <c r="E24" s="15" t="str">
        <f>'[2]Raw Data'!AA17</f>
        <v>Aug201600039</v>
      </c>
      <c r="F24" s="16">
        <f>'[2]Raw Data'!Z17</f>
        <v>622.52</v>
      </c>
      <c r="G24" s="2" t="s">
        <v>28</v>
      </c>
      <c r="H24" s="2">
        <v>5951</v>
      </c>
      <c r="I24" s="15" t="str">
        <f>'[2]Raw Data'!J17</f>
        <v xml:space="preserve">JLT SPECIALTY LIMITED                                       </v>
      </c>
      <c r="J24" s="2">
        <v>8729348</v>
      </c>
      <c r="K24" s="2" t="s">
        <v>30</v>
      </c>
      <c r="L24" s="15">
        <v>40359</v>
      </c>
      <c r="M24" s="18" t="str">
        <f>'[2]Raw Data'!B17</f>
        <v xml:space="preserve">        B3009025</v>
      </c>
      <c r="N24" s="15" t="str">
        <f t="shared" si="0"/>
        <v>REVENUE</v>
      </c>
      <c r="O24" s="6" t="str">
        <f>'[2]Raw Data'!R17</f>
        <v>PCAAA</v>
      </c>
      <c r="P24" s="6">
        <f>'[2]Raw Data'!S17</f>
        <v>3901</v>
      </c>
      <c r="Q24" s="6" t="str">
        <f>VLOOKUP(O24,'[2]Objective Code'!$A$1:$H$208,8,FALSE)</f>
        <v>Paula Pocock</v>
      </c>
      <c r="R24" s="6" t="str">
        <f>VLOOKUP(O24,'[2]Objective Code'!$A$1:$G$243,3,FALSE)</f>
        <v>N</v>
      </c>
      <c r="S24" s="6" t="str">
        <f>IF((LEFT(O24,1))="P",(VLOOKUP(P24,'[2]Rev Subj Codes'!$A$2:$E$239,3,FALSE)),(VLOOKUP(P24,'[2]Cap Subj Codes'!$A$2:$E$34,3,FALSE)))</f>
        <v>N</v>
      </c>
      <c r="T24" s="92"/>
    </row>
    <row r="25" spans="1:20" x14ac:dyDescent="0.2">
      <c r="A25" s="14" t="s">
        <v>24</v>
      </c>
      <c r="B25" s="2" t="str">
        <f>VLOOKUP(O25,'[2]Objective Code'!$A$1:$G$243,4,FALSE)</f>
        <v>Establishment</v>
      </c>
      <c r="C25" s="4" t="str">
        <f>IF((LEFT(O25,1))="P",(VLOOKUP(P25,'[2]Rev Subj Codes'!$A$2:$E$239,4,FALSE)),(VLOOKUP(P25,'[2]Cap Subj Codes'!$A$2:$E$34,4,FALSE)))</f>
        <v>Equipment and Services</v>
      </c>
      <c r="D25" s="15">
        <f>'[2]Raw Data'!K18</f>
        <v>42591</v>
      </c>
      <c r="E25" s="15" t="str">
        <f>'[2]Raw Data'!AA18</f>
        <v>Aug201600033</v>
      </c>
      <c r="F25" s="16">
        <f>'[2]Raw Data'!Z18</f>
        <v>2847</v>
      </c>
      <c r="G25" s="2" t="s">
        <v>28</v>
      </c>
      <c r="H25" s="2">
        <v>5951</v>
      </c>
      <c r="I25" s="15" t="str">
        <f>'[2]Raw Data'!J18</f>
        <v xml:space="preserve">JLT SPECIALTY LIMITED                                       </v>
      </c>
      <c r="J25" s="2">
        <v>4000297</v>
      </c>
      <c r="K25" s="2" t="s">
        <v>30</v>
      </c>
      <c r="L25" s="15">
        <v>40330</v>
      </c>
      <c r="M25" s="18" t="str">
        <f>'[2]Raw Data'!B18</f>
        <v xml:space="preserve">        B3009000</v>
      </c>
      <c r="N25" s="15" t="str">
        <f t="shared" si="0"/>
        <v>REVENUE</v>
      </c>
      <c r="O25" s="6" t="str">
        <f>'[2]Raw Data'!R18</f>
        <v>PCAAA</v>
      </c>
      <c r="P25" s="6">
        <f>'[2]Raw Data'!S18</f>
        <v>3901</v>
      </c>
      <c r="Q25" s="6" t="str">
        <f>VLOOKUP(O25,'[2]Objective Code'!$A$1:$H$208,8,FALSE)</f>
        <v>Paula Pocock</v>
      </c>
      <c r="R25" s="6" t="str">
        <f>VLOOKUP(O25,'[2]Objective Code'!$A$1:$G$243,3,FALSE)</f>
        <v>N</v>
      </c>
      <c r="S25" s="6" t="str">
        <f>IF((LEFT(O25,1))="P",(VLOOKUP(P25,'[2]Rev Subj Codes'!$A$2:$E$239,3,FALSE)),(VLOOKUP(P25,'[2]Cap Subj Codes'!$A$2:$E$34,3,FALSE)))</f>
        <v>N</v>
      </c>
      <c r="T25" s="92"/>
    </row>
    <row r="26" spans="1:20" x14ac:dyDescent="0.2">
      <c r="A26" s="14" t="s">
        <v>24</v>
      </c>
      <c r="B26" s="2" t="str">
        <f>VLOOKUP(O26,'[2]Objective Code'!$A$1:$G$243,4,FALSE)</f>
        <v>Establishment</v>
      </c>
      <c r="C26" s="4" t="str">
        <f>IF((LEFT(O26,1))="P",(VLOOKUP(P26,'[2]Rev Subj Codes'!$A$2:$E$239,4,FALSE)),(VLOOKUP(P26,'[2]Cap Subj Codes'!$A$2:$E$34,4,FALSE)))</f>
        <v>Equipment and Services</v>
      </c>
      <c r="D26" s="15">
        <f>'[2]Raw Data'!K19</f>
        <v>42591</v>
      </c>
      <c r="E26" s="15" t="str">
        <f>'[2]Raw Data'!AA19</f>
        <v>Aug201600038</v>
      </c>
      <c r="F26" s="16">
        <f>'[2]Raw Data'!Z19</f>
        <v>3832.5</v>
      </c>
      <c r="G26" s="2" t="s">
        <v>28</v>
      </c>
      <c r="H26" s="2">
        <v>5951</v>
      </c>
      <c r="I26" s="15" t="str">
        <f>'[2]Raw Data'!J19</f>
        <v xml:space="preserve">JLT SPECIALTY LIMITED                                       </v>
      </c>
      <c r="J26" s="2">
        <v>4000297</v>
      </c>
      <c r="K26" s="2" t="s">
        <v>30</v>
      </c>
      <c r="L26" s="15">
        <v>40353</v>
      </c>
      <c r="M26" s="18" t="str">
        <f>'[2]Raw Data'!B19</f>
        <v xml:space="preserve">        B3009022</v>
      </c>
      <c r="N26" s="15" t="str">
        <f t="shared" si="0"/>
        <v>REVENUE</v>
      </c>
      <c r="O26" s="6" t="str">
        <f>'[2]Raw Data'!R19</f>
        <v>PCAAA</v>
      </c>
      <c r="P26" s="6">
        <f>'[2]Raw Data'!S19</f>
        <v>3901</v>
      </c>
      <c r="Q26" s="6" t="str">
        <f>VLOOKUP(O26,'[2]Objective Code'!$A$1:$H$208,8,FALSE)</f>
        <v>Paula Pocock</v>
      </c>
      <c r="R26" s="6" t="str">
        <f>VLOOKUP(O26,'[2]Objective Code'!$A$1:$G$243,3,FALSE)</f>
        <v>N</v>
      </c>
      <c r="S26" s="6" t="str">
        <f>IF((LEFT(O26,1))="P",(VLOOKUP(P26,'[2]Rev Subj Codes'!$A$2:$E$239,3,FALSE)),(VLOOKUP(P26,'[2]Cap Subj Codes'!$A$2:$E$34,3,FALSE)))</f>
        <v>N</v>
      </c>
      <c r="T26" s="7"/>
    </row>
    <row r="27" spans="1:20" x14ac:dyDescent="0.2">
      <c r="A27" s="14" t="s">
        <v>24</v>
      </c>
      <c r="B27" s="2" t="str">
        <f>VLOOKUP(O27,'[2]Objective Code'!$A$1:$G$243,4,FALSE)</f>
        <v>Establishment</v>
      </c>
      <c r="C27" s="4" t="str">
        <f>IF((LEFT(O27,1))="P",(VLOOKUP(P27,'[2]Rev Subj Codes'!$A$2:$E$239,4,FALSE)),(VLOOKUP(P27,'[2]Cap Subj Codes'!$A$2:$E$34,4,FALSE)))</f>
        <v>Equipment and Services</v>
      </c>
      <c r="D27" s="15">
        <f>'[2]Raw Data'!K20</f>
        <v>42591</v>
      </c>
      <c r="E27" s="15" t="str">
        <f>'[2]Raw Data'!AA20</f>
        <v>Aug201600037</v>
      </c>
      <c r="F27" s="16">
        <f>'[2]Raw Data'!Z20</f>
        <v>4380</v>
      </c>
      <c r="G27" s="2" t="s">
        <v>28</v>
      </c>
      <c r="H27" s="2">
        <v>5951</v>
      </c>
      <c r="I27" s="15" t="str">
        <f>'[2]Raw Data'!J20</f>
        <v xml:space="preserve">JLT SPECIALTY LIMITED                                       </v>
      </c>
      <c r="J27" s="2">
        <v>4000297</v>
      </c>
      <c r="K27" s="2" t="s">
        <v>30</v>
      </c>
      <c r="L27" s="15">
        <v>40311</v>
      </c>
      <c r="M27" s="18" t="str">
        <f>'[2]Raw Data'!B20</f>
        <v xml:space="preserve">        B3009020</v>
      </c>
      <c r="N27" s="15" t="str">
        <f t="shared" si="0"/>
        <v>REVENUE</v>
      </c>
      <c r="O27" s="6" t="str">
        <f>'[2]Raw Data'!R20</f>
        <v>PCAAA</v>
      </c>
      <c r="P27" s="6">
        <f>'[2]Raw Data'!S20</f>
        <v>3901</v>
      </c>
      <c r="Q27" s="6" t="str">
        <f>VLOOKUP(O27,'[2]Objective Code'!$A$1:$H$208,8,FALSE)</f>
        <v>Paula Pocock</v>
      </c>
      <c r="R27" s="6" t="str">
        <f>VLOOKUP(O27,'[2]Objective Code'!$A$1:$G$243,3,FALSE)</f>
        <v>N</v>
      </c>
      <c r="S27" s="6" t="str">
        <f>IF((LEFT(O27,1))="P",(VLOOKUP(P27,'[2]Rev Subj Codes'!$A$2:$E$239,3,FALSE)),(VLOOKUP(P27,'[2]Cap Subj Codes'!$A$2:$E$34,3,FALSE)))</f>
        <v>N</v>
      </c>
      <c r="T27" s="92"/>
    </row>
    <row r="28" spans="1:20" x14ac:dyDescent="0.2">
      <c r="A28" s="14" t="s">
        <v>24</v>
      </c>
      <c r="B28" s="2" t="str">
        <f>VLOOKUP(O28,'[2]Objective Code'!$A$1:$G$243,4,FALSE)</f>
        <v>Establishment</v>
      </c>
      <c r="C28" s="4" t="str">
        <f>IF((LEFT(O28,1))="P",(VLOOKUP(P28,'[2]Rev Subj Codes'!$A$2:$E$239,4,FALSE)),(VLOOKUP(P28,'[2]Cap Subj Codes'!$A$2:$E$34,4,FALSE)))</f>
        <v>Equipment and Services</v>
      </c>
      <c r="D28" s="15">
        <f>'[2]Raw Data'!K21</f>
        <v>42591</v>
      </c>
      <c r="E28" s="15" t="str">
        <f>'[2]Raw Data'!AA21</f>
        <v>Aug201600034</v>
      </c>
      <c r="F28" s="16">
        <f>'[2]Raw Data'!Z21</f>
        <v>7867.22</v>
      </c>
      <c r="G28" s="2" t="s">
        <v>28</v>
      </c>
      <c r="H28" s="2">
        <v>5951</v>
      </c>
      <c r="I28" s="15" t="str">
        <f>'[2]Raw Data'!J21</f>
        <v xml:space="preserve">JLT SPECIALTY LIMITED                                       </v>
      </c>
      <c r="J28" s="2">
        <v>8726346</v>
      </c>
      <c r="K28" s="2" t="s">
        <v>30</v>
      </c>
      <c r="L28" s="15">
        <v>40345</v>
      </c>
      <c r="M28" s="18" t="str">
        <f>'[2]Raw Data'!B21</f>
        <v xml:space="preserve">        B3009001</v>
      </c>
      <c r="N28" s="15" t="str">
        <f t="shared" si="0"/>
        <v>REVENUE</v>
      </c>
      <c r="O28" s="6" t="str">
        <f>'[2]Raw Data'!R21</f>
        <v>PCAAA</v>
      </c>
      <c r="P28" s="6">
        <f>'[2]Raw Data'!S21</f>
        <v>3901</v>
      </c>
      <c r="Q28" s="6" t="str">
        <f>VLOOKUP(O28,'[2]Objective Code'!$A$1:$H$208,8,FALSE)</f>
        <v>Paula Pocock</v>
      </c>
      <c r="R28" s="6" t="str">
        <f>VLOOKUP(O28,'[2]Objective Code'!$A$1:$G$243,3,FALSE)</f>
        <v>N</v>
      </c>
      <c r="S28" s="6" t="str">
        <f>IF((LEFT(O28,1))="P",(VLOOKUP(P28,'[2]Rev Subj Codes'!$A$2:$E$239,3,FALSE)),(VLOOKUP(P28,'[2]Cap Subj Codes'!$A$2:$E$34,3,FALSE)))</f>
        <v>N</v>
      </c>
      <c r="T28" s="92"/>
    </row>
    <row r="29" spans="1:20" x14ac:dyDescent="0.2">
      <c r="A29" s="14" t="s">
        <v>24</v>
      </c>
      <c r="B29" s="2" t="str">
        <f>VLOOKUP(O29,'[2]Objective Code'!$A$1:$G$243,4,FALSE)</f>
        <v>Establishment</v>
      </c>
      <c r="C29" s="4" t="str">
        <f>IF((LEFT(O29,1))="P",(VLOOKUP(P29,'[2]Rev Subj Codes'!$A$2:$E$239,4,FALSE)),(VLOOKUP(P29,'[2]Cap Subj Codes'!$A$2:$E$34,4,FALSE)))</f>
        <v>Equipment and Services</v>
      </c>
      <c r="D29" s="15">
        <f>'[2]Raw Data'!K22</f>
        <v>42591</v>
      </c>
      <c r="E29" s="15" t="str">
        <f>'[2]Raw Data'!AA22</f>
        <v>Aug201600035</v>
      </c>
      <c r="F29" s="16">
        <f>'[2]Raw Data'!Z22</f>
        <v>8500</v>
      </c>
      <c r="G29" s="2" t="s">
        <v>28</v>
      </c>
      <c r="H29" s="2">
        <v>5951</v>
      </c>
      <c r="I29" s="15" t="str">
        <f>'[2]Raw Data'!J22</f>
        <v xml:space="preserve">JLT SPECIALTY LIMITED                                       </v>
      </c>
      <c r="J29" s="2">
        <v>8733296</v>
      </c>
      <c r="K29" s="2" t="s">
        <v>30</v>
      </c>
      <c r="L29" s="15">
        <v>40347</v>
      </c>
      <c r="M29" s="18" t="str">
        <f>'[2]Raw Data'!B22</f>
        <v xml:space="preserve">        B3009002</v>
      </c>
      <c r="N29" s="15" t="str">
        <f t="shared" si="0"/>
        <v>REVENUE</v>
      </c>
      <c r="O29" s="6" t="str">
        <f>'[2]Raw Data'!R22</f>
        <v>PCAAA</v>
      </c>
      <c r="P29" s="6">
        <f>'[2]Raw Data'!S22</f>
        <v>3901</v>
      </c>
      <c r="Q29" s="6" t="str">
        <f>VLOOKUP(O29,'[2]Objective Code'!$A$1:$H$208,8,FALSE)</f>
        <v>Paula Pocock</v>
      </c>
      <c r="R29" s="6" t="str">
        <f>VLOOKUP(O29,'[2]Objective Code'!$A$1:$G$243,3,FALSE)</f>
        <v>N</v>
      </c>
      <c r="S29" s="6" t="str">
        <f>IF((LEFT(O29,1))="P",(VLOOKUP(P29,'[2]Rev Subj Codes'!$A$2:$E$239,3,FALSE)),(VLOOKUP(P29,'[2]Cap Subj Codes'!$A$2:$E$34,3,FALSE)))</f>
        <v>N</v>
      </c>
      <c r="T29" s="7"/>
    </row>
    <row r="30" spans="1:20" x14ac:dyDescent="0.2">
      <c r="A30" s="14" t="s">
        <v>24</v>
      </c>
      <c r="B30" s="2" t="str">
        <f>VLOOKUP(O30,'[2]Objective Code'!$A$1:$G$243,4,FALSE)</f>
        <v>Establishment</v>
      </c>
      <c r="C30" s="4" t="str">
        <f>IF((LEFT(O30,1))="P",(VLOOKUP(P30,'[2]Rev Subj Codes'!$A$2:$E$239,4,FALSE)),(VLOOKUP(P30,'[2]Cap Subj Codes'!$A$2:$E$34,4,FALSE)))</f>
        <v>Equipment and Services</v>
      </c>
      <c r="D30" s="15">
        <f>'[2]Raw Data'!K23</f>
        <v>42591</v>
      </c>
      <c r="E30" s="15" t="str">
        <f>'[2]Raw Data'!AA23</f>
        <v>Aug201600036</v>
      </c>
      <c r="F30" s="16">
        <f>'[2]Raw Data'!Z23</f>
        <v>28383.5</v>
      </c>
      <c r="G30" s="2" t="s">
        <v>28</v>
      </c>
      <c r="H30" s="2">
        <v>5951</v>
      </c>
      <c r="I30" s="15" t="str">
        <f>'[2]Raw Data'!J23</f>
        <v xml:space="preserve">JLT SPECIALTY LIMITED                                       </v>
      </c>
      <c r="J30" s="2">
        <v>8733296</v>
      </c>
      <c r="K30" s="2" t="s">
        <v>30</v>
      </c>
      <c r="L30" s="15">
        <v>40326</v>
      </c>
      <c r="M30" s="18" t="str">
        <f>'[2]Raw Data'!B23</f>
        <v xml:space="preserve">        B3009019</v>
      </c>
      <c r="N30" s="15" t="str">
        <f t="shared" si="0"/>
        <v>REVENUE</v>
      </c>
      <c r="O30" s="6" t="str">
        <f>'[2]Raw Data'!R23</f>
        <v>PCAAA</v>
      </c>
      <c r="P30" s="6">
        <f>'[2]Raw Data'!S23</f>
        <v>3901</v>
      </c>
      <c r="Q30" s="6" t="str">
        <f>VLOOKUP(O30,'[2]Objective Code'!$A$1:$H$208,8,FALSE)</f>
        <v>Paula Pocock</v>
      </c>
      <c r="R30" s="6" t="str">
        <f>VLOOKUP(O30,'[2]Objective Code'!$A$1:$G$243,3,FALSE)</f>
        <v>N</v>
      </c>
      <c r="S30" s="6" t="str">
        <f>IF((LEFT(O30,1))="P",(VLOOKUP(P30,'[2]Rev Subj Codes'!$A$2:$E$239,3,FALSE)),(VLOOKUP(P30,'[2]Cap Subj Codes'!$A$2:$E$34,3,FALSE)))</f>
        <v>N</v>
      </c>
      <c r="T30" s="7"/>
    </row>
    <row r="31" spans="1:20" x14ac:dyDescent="0.2">
      <c r="A31" s="14" t="s">
        <v>24</v>
      </c>
      <c r="B31" s="2" t="str">
        <f>VLOOKUP(O31,'[2]Objective Code'!$A$1:$G$243,4,FALSE)</f>
        <v>Establishment</v>
      </c>
      <c r="C31" s="4" t="str">
        <f>IF((LEFT(O31,1))="P",(VLOOKUP(P31,'[2]Rev Subj Codes'!$A$2:$E$239,4,FALSE)),(VLOOKUP(P31,'[2]Cap Subj Codes'!$A$2:$E$34,4,FALSE)))</f>
        <v>Employee - Indirect Costs</v>
      </c>
      <c r="D31" s="15">
        <f>'[2]Raw Data'!K25</f>
        <v>42591</v>
      </c>
      <c r="E31" s="15" t="str">
        <f>'[2]Raw Data'!AA25</f>
        <v>Aug201600005</v>
      </c>
      <c r="F31" s="16">
        <f>'[2]Raw Data'!Z25</f>
        <v>1520.42</v>
      </c>
      <c r="G31" s="2" t="s">
        <v>28</v>
      </c>
      <c r="H31" s="2">
        <v>5951</v>
      </c>
      <c r="I31" s="15" t="str">
        <f>'[2]Raw Data'!J25</f>
        <v xml:space="preserve">WIRRAL BOROUGH COUNCIL                                      </v>
      </c>
      <c r="J31" s="2">
        <v>8726346</v>
      </c>
      <c r="K31" s="2" t="s">
        <v>30</v>
      </c>
      <c r="L31" s="15">
        <v>40345</v>
      </c>
      <c r="M31" s="18">
        <f>'[2]Raw Data'!B25</f>
        <v>490282897</v>
      </c>
      <c r="N31" s="15" t="str">
        <f t="shared" si="0"/>
        <v>REVENUE</v>
      </c>
      <c r="O31" s="6" t="str">
        <f>'[2]Raw Data'!R25</f>
        <v>PCAAA</v>
      </c>
      <c r="P31" s="6">
        <f>'[2]Raw Data'!S25</f>
        <v>932</v>
      </c>
      <c r="Q31" s="6" t="str">
        <f>VLOOKUP(O31,'[2]Objective Code'!$A$1:$H$208,8,FALSE)</f>
        <v>Paula Pocock</v>
      </c>
      <c r="R31" s="6" t="str">
        <f>VLOOKUP(O31,'[2]Objective Code'!$A$1:$G$243,3,FALSE)</f>
        <v>N</v>
      </c>
      <c r="S31" s="6" t="str">
        <f>IF((LEFT(O31,1))="P",(VLOOKUP(P31,'[2]Rev Subj Codes'!$A$2:$E$239,3,FALSE)),(VLOOKUP(P31,'[2]Cap Subj Codes'!$A$2:$E$34,3,FALSE)))</f>
        <v>Y</v>
      </c>
      <c r="T31" s="92"/>
    </row>
    <row r="32" spans="1:20" x14ac:dyDescent="0.2">
      <c r="A32" s="14" t="s">
        <v>24</v>
      </c>
      <c r="B32" s="2" t="str">
        <f>VLOOKUP(O32,'[2]Objective Code'!$A$1:$G$243,4,FALSE)</f>
        <v>Establishment</v>
      </c>
      <c r="C32" s="4" t="str">
        <f>IF((LEFT(O32,1))="P",(VLOOKUP(P32,'[2]Rev Subj Codes'!$A$2:$E$239,4,FALSE)),(VLOOKUP(P32,'[2]Cap Subj Codes'!$A$2:$E$34,4,FALSE)))</f>
        <v>Travel and Transport</v>
      </c>
      <c r="D32" s="15">
        <f>'[2]Raw Data'!K26</f>
        <v>42592</v>
      </c>
      <c r="E32" s="15" t="str">
        <f>'[2]Raw Data'!AA26</f>
        <v>Aug201600028</v>
      </c>
      <c r="F32" s="16">
        <f>'[2]Raw Data'!Z26</f>
        <v>5726</v>
      </c>
      <c r="G32" s="2" t="s">
        <v>28</v>
      </c>
      <c r="H32" s="2">
        <v>5951</v>
      </c>
      <c r="I32" s="15" t="str">
        <f>'[2]Raw Data'!J26</f>
        <v xml:space="preserve">MERSEYTRAVEL                                                </v>
      </c>
      <c r="J32" s="2">
        <v>8726346</v>
      </c>
      <c r="K32" s="2" t="s">
        <v>30</v>
      </c>
      <c r="L32" s="15">
        <v>40326</v>
      </c>
      <c r="M32" s="18" t="str">
        <f>'[2]Raw Data'!B26</f>
        <v xml:space="preserve">   SINE/00020579</v>
      </c>
      <c r="N32" s="15" t="str">
        <f t="shared" si="0"/>
        <v>REVENUE</v>
      </c>
      <c r="O32" s="6" t="str">
        <f>'[2]Raw Data'!R26</f>
        <v>PCAAA</v>
      </c>
      <c r="P32" s="6">
        <f>'[2]Raw Data'!S26</f>
        <v>2600</v>
      </c>
      <c r="Q32" s="6" t="str">
        <f>VLOOKUP(O32,'[2]Objective Code'!$A$1:$H$208,8,FALSE)</f>
        <v>Paula Pocock</v>
      </c>
      <c r="R32" s="6" t="str">
        <f>VLOOKUP(O32,'[2]Objective Code'!$A$1:$G$243,3,FALSE)</f>
        <v>N</v>
      </c>
      <c r="S32" s="6" t="str">
        <f>IF((LEFT(O32,1))="P",(VLOOKUP(P32,'[2]Rev Subj Codes'!$A$2:$E$239,3,FALSE)),(VLOOKUP(P32,'[2]Cap Subj Codes'!$A$2:$E$34,3,FALSE)))</f>
        <v>N</v>
      </c>
      <c r="T32" s="92"/>
    </row>
    <row r="33" spans="1:20" x14ac:dyDescent="0.2">
      <c r="A33" s="14" t="s">
        <v>24</v>
      </c>
      <c r="B33" s="2" t="str">
        <f>VLOOKUP(O33,'[2]Objective Code'!$A$1:$G$243,4,FALSE)</f>
        <v>Establishment</v>
      </c>
      <c r="C33" s="4" t="str">
        <f>IF((LEFT(O33,1))="P",(VLOOKUP(P33,'[2]Rev Subj Codes'!$A$2:$E$239,4,FALSE)),(VLOOKUP(P33,'[2]Cap Subj Codes'!$A$2:$E$34,4,FALSE)))</f>
        <v>Rents Rates Water and Sewerage</v>
      </c>
      <c r="D33" s="15">
        <f>'[2]Raw Data'!K27</f>
        <v>42592</v>
      </c>
      <c r="E33" s="15" t="str">
        <f>'[2]Raw Data'!AA27</f>
        <v>Aug201600009</v>
      </c>
      <c r="F33" s="16">
        <f>'[2]Raw Data'!Z27</f>
        <v>6120</v>
      </c>
      <c r="G33" s="2" t="s">
        <v>28</v>
      </c>
      <c r="H33" s="2">
        <v>5951</v>
      </c>
      <c r="I33" s="15" t="str">
        <f>'[2]Raw Data'!J27</f>
        <v xml:space="preserve">MERSEYTRAVEL                                                </v>
      </c>
      <c r="J33" s="2">
        <v>8714190</v>
      </c>
      <c r="K33" s="2" t="s">
        <v>30</v>
      </c>
      <c r="L33" s="15">
        <v>40282</v>
      </c>
      <c r="M33" s="18" t="str">
        <f>'[2]Raw Data'!B27</f>
        <v xml:space="preserve">   SINE/00020578</v>
      </c>
      <c r="N33" s="15" t="str">
        <f t="shared" si="0"/>
        <v>REVENUE</v>
      </c>
      <c r="O33" s="6" t="str">
        <f>'[2]Raw Data'!R27</f>
        <v>PCAAA</v>
      </c>
      <c r="P33" s="6">
        <f>'[2]Raw Data'!S27</f>
        <v>1500</v>
      </c>
      <c r="Q33" s="6" t="str">
        <f>VLOOKUP(O33,'[2]Objective Code'!$A$1:$H$208,8,FALSE)</f>
        <v>Paula Pocock</v>
      </c>
      <c r="R33" s="6" t="str">
        <f>VLOOKUP(O33,'[2]Objective Code'!$A$1:$G$243,3,FALSE)</f>
        <v>N</v>
      </c>
      <c r="S33" s="6" t="str">
        <f>IF((LEFT(O33,1))="P",(VLOOKUP(P33,'[2]Rev Subj Codes'!$A$2:$E$239,3,FALSE)),(VLOOKUP(P33,'[2]Cap Subj Codes'!$A$2:$E$34,3,FALSE)))</f>
        <v>N</v>
      </c>
      <c r="T33" s="92"/>
    </row>
    <row r="34" spans="1:20" x14ac:dyDescent="0.2">
      <c r="A34" s="14" t="s">
        <v>24</v>
      </c>
      <c r="B34" s="2" t="str">
        <f>VLOOKUP(O34,'[2]Objective Code'!$A$1:$G$243,4,FALSE)</f>
        <v>Establishment</v>
      </c>
      <c r="C34" s="4" t="str">
        <f>IF((LEFT(O34,1))="P",(VLOOKUP(P34,'[2]Rev Subj Codes'!$A$2:$E$239,4,FALSE)),(VLOOKUP(P34,'[2]Cap Subj Codes'!$A$2:$E$34,4,FALSE)))</f>
        <v>Rents Rates Water and Sewerage</v>
      </c>
      <c r="D34" s="15">
        <f>'[2]Raw Data'!K28</f>
        <v>42592</v>
      </c>
      <c r="E34" s="15" t="str">
        <f>'[2]Raw Data'!AA28</f>
        <v>Aug201600010</v>
      </c>
      <c r="F34" s="16">
        <f>'[2]Raw Data'!Z28</f>
        <v>27226.28</v>
      </c>
      <c r="G34" s="2" t="s">
        <v>28</v>
      </c>
      <c r="H34" s="2">
        <v>5951</v>
      </c>
      <c r="I34" s="15" t="str">
        <f>'[2]Raw Data'!J28</f>
        <v xml:space="preserve">MERSEYTRAVEL                                                </v>
      </c>
      <c r="J34" s="2">
        <v>8723116</v>
      </c>
      <c r="K34" s="2" t="s">
        <v>30</v>
      </c>
      <c r="L34" s="15">
        <v>40345</v>
      </c>
      <c r="M34" s="18" t="str">
        <f>'[2]Raw Data'!B28</f>
        <v xml:space="preserve">   SINE/00020583</v>
      </c>
      <c r="N34" s="15" t="str">
        <f t="shared" si="0"/>
        <v>REVENUE</v>
      </c>
      <c r="O34" s="6" t="str">
        <f>'[2]Raw Data'!R28</f>
        <v>PCAAA</v>
      </c>
      <c r="P34" s="6">
        <f>'[2]Raw Data'!S28</f>
        <v>1500</v>
      </c>
      <c r="Q34" s="6" t="str">
        <f>VLOOKUP(O34,'[2]Objective Code'!$A$1:$H$208,8,FALSE)</f>
        <v>Paula Pocock</v>
      </c>
      <c r="R34" s="6" t="str">
        <f>VLOOKUP(O34,'[2]Objective Code'!$A$1:$G$243,3,FALSE)</f>
        <v>N</v>
      </c>
      <c r="S34" s="6" t="str">
        <f>IF((LEFT(O34,1))="P",(VLOOKUP(P34,'[2]Rev Subj Codes'!$A$2:$E$239,3,FALSE)),(VLOOKUP(P34,'[2]Cap Subj Codes'!$A$2:$E$34,3,FALSE)))</f>
        <v>N</v>
      </c>
      <c r="T34" s="92"/>
    </row>
    <row r="35" spans="1:20" x14ac:dyDescent="0.2">
      <c r="A35" s="14" t="s">
        <v>24</v>
      </c>
      <c r="B35" s="2" t="str">
        <f>VLOOKUP(O35,'[2]Objective Code'!$A$1:$G$243,4,FALSE)</f>
        <v>Establishment</v>
      </c>
      <c r="C35" s="4" t="str">
        <f>IF((LEFT(O35,1))="P",(VLOOKUP(P35,'[2]Rev Subj Codes'!$A$2:$E$239,4,FALSE)),(VLOOKUP(P35,'[2]Cap Subj Codes'!$A$2:$E$34,4,FALSE)))</f>
        <v>Training and Development</v>
      </c>
      <c r="D35" s="15">
        <f>'[2]Raw Data'!K32</f>
        <v>42597</v>
      </c>
      <c r="E35" s="15" t="str">
        <f>'[2]Raw Data'!AA32</f>
        <v>Aug201600006</v>
      </c>
      <c r="F35" s="16">
        <f>'[2]Raw Data'!Z32</f>
        <v>750</v>
      </c>
      <c r="G35" s="2" t="s">
        <v>28</v>
      </c>
      <c r="H35" s="2">
        <v>5951</v>
      </c>
      <c r="I35" s="15" t="str">
        <f>'[2]Raw Data'!J32</f>
        <v xml:space="preserve">HEALTH @ WORK CONSULTANCY SERVICES LIMITED                  </v>
      </c>
      <c r="J35" s="2">
        <v>2000002</v>
      </c>
      <c r="K35" s="2" t="s">
        <v>30</v>
      </c>
      <c r="L35" s="15">
        <v>40326</v>
      </c>
      <c r="M35" s="18">
        <f>'[2]Raw Data'!B32</f>
        <v>514</v>
      </c>
      <c r="N35" s="15" t="str">
        <f t="shared" si="0"/>
        <v>REVENUE</v>
      </c>
      <c r="O35" s="6" t="str">
        <f>'[2]Raw Data'!R32</f>
        <v>PCAAA</v>
      </c>
      <c r="P35" s="6">
        <f>'[2]Raw Data'!S32</f>
        <v>910</v>
      </c>
      <c r="Q35" s="6" t="str">
        <f>VLOOKUP(O35,'[2]Objective Code'!$A$1:$H$208,8,FALSE)</f>
        <v>Paula Pocock</v>
      </c>
      <c r="R35" s="6" t="str">
        <f>VLOOKUP(O35,'[2]Objective Code'!$A$1:$G$243,3,FALSE)</f>
        <v>N</v>
      </c>
      <c r="S35" s="6" t="str">
        <f>IF((LEFT(O35,1))="P",(VLOOKUP(P35,'[2]Rev Subj Codes'!$A$2:$E$239,3,FALSE)),(VLOOKUP(P35,'[2]Cap Subj Codes'!$A$2:$E$34,3,FALSE)))</f>
        <v>N</v>
      </c>
      <c r="T35" s="7"/>
    </row>
    <row r="36" spans="1:20" x14ac:dyDescent="0.2">
      <c r="A36" s="14" t="s">
        <v>24</v>
      </c>
      <c r="B36" s="2" t="str">
        <f>VLOOKUP(O36,'[2]Objective Code'!$A$1:$G$243,4,FALSE)</f>
        <v>Establishment</v>
      </c>
      <c r="C36" s="4" t="str">
        <f>IF((LEFT(O36,1))="P",(VLOOKUP(P36,'[2]Rev Subj Codes'!$A$2:$E$239,4,FALSE)),(VLOOKUP(P36,'[2]Cap Subj Codes'!$A$2:$E$34,4,FALSE)))</f>
        <v>Rents Rates Water and Sewerage</v>
      </c>
      <c r="D36" s="15">
        <f>'[2]Raw Data'!K34</f>
        <v>42598</v>
      </c>
      <c r="E36" s="15" t="str">
        <f>'[2]Raw Data'!AA34</f>
        <v>Aug201600008</v>
      </c>
      <c r="F36" s="16">
        <f>'[2]Raw Data'!Z34</f>
        <v>688.42</v>
      </c>
      <c r="G36" s="2" t="s">
        <v>28</v>
      </c>
      <c r="H36" s="2">
        <v>5951</v>
      </c>
      <c r="I36" s="15" t="str">
        <f>'[2]Raw Data'!J34</f>
        <v xml:space="preserve">THE UNIVERSITY OF LIVERPOOL                                 </v>
      </c>
      <c r="J36" s="2">
        <v>8742757</v>
      </c>
      <c r="K36" s="2" t="s">
        <v>30</v>
      </c>
      <c r="L36" s="15">
        <v>40305</v>
      </c>
      <c r="M36" s="18">
        <f>'[2]Raw Data'!B34</f>
        <v>21617236</v>
      </c>
      <c r="N36" s="15" t="str">
        <f t="shared" si="0"/>
        <v>REVENUE</v>
      </c>
      <c r="O36" s="6" t="str">
        <f>'[2]Raw Data'!R34</f>
        <v>PCAAA</v>
      </c>
      <c r="P36" s="6">
        <f>'[2]Raw Data'!S34</f>
        <v>1500</v>
      </c>
      <c r="Q36" s="6" t="str">
        <f>VLOOKUP(O36,'[2]Objective Code'!$A$1:$H$208,8,FALSE)</f>
        <v>Paula Pocock</v>
      </c>
      <c r="R36" s="6" t="str">
        <f>VLOOKUP(O36,'[2]Objective Code'!$A$1:$G$243,3,FALSE)</f>
        <v>N</v>
      </c>
      <c r="S36" s="6" t="str">
        <f>IF((LEFT(O36,1))="P",(VLOOKUP(P36,'[2]Rev Subj Codes'!$A$2:$E$239,3,FALSE)),(VLOOKUP(P36,'[2]Cap Subj Codes'!$A$2:$E$34,3,FALSE)))</f>
        <v>N</v>
      </c>
      <c r="T36" s="7"/>
    </row>
    <row r="37" spans="1:20" x14ac:dyDescent="0.2">
      <c r="A37" s="14" t="s">
        <v>24</v>
      </c>
      <c r="B37" s="2" t="str">
        <f>VLOOKUP(O37,'[2]Objective Code'!$A$1:$G$243,4,FALSE)</f>
        <v>Establishment</v>
      </c>
      <c r="C37" s="4" t="str">
        <f>IF((LEFT(O37,1))="P",(VLOOKUP(P37,'[2]Rev Subj Codes'!$A$2:$E$239,4,FALSE)),(VLOOKUP(P37,'[2]Cap Subj Codes'!$A$2:$E$34,4,FALSE)))</f>
        <v>Equipment and Services</v>
      </c>
      <c r="D37" s="15">
        <f>'[2]Raw Data'!K41</f>
        <v>42601</v>
      </c>
      <c r="E37" s="15" t="str">
        <f>'[2]Raw Data'!AA41</f>
        <v>Aug201600029</v>
      </c>
      <c r="F37" s="16">
        <f>'[2]Raw Data'!Z41</f>
        <v>795</v>
      </c>
      <c r="G37" s="2" t="s">
        <v>170</v>
      </c>
      <c r="H37" s="2">
        <v>5956</v>
      </c>
      <c r="I37" s="15" t="str">
        <f>'[2]Raw Data'!J41</f>
        <v xml:space="preserve">SOFTWORKS COMPUTING (UK) LTD                                </v>
      </c>
      <c r="J37" s="2">
        <v>8400757</v>
      </c>
      <c r="K37" s="2" t="s">
        <v>30</v>
      </c>
      <c r="L37" s="15">
        <v>40341</v>
      </c>
      <c r="M37" s="18">
        <f>'[2]Raw Data'!B41</f>
        <v>703088</v>
      </c>
      <c r="N37" s="15" t="str">
        <f t="shared" si="0"/>
        <v>REVENUE</v>
      </c>
      <c r="O37" s="6" t="str">
        <f>'[2]Raw Data'!R41</f>
        <v>PCAAA</v>
      </c>
      <c r="P37" s="6">
        <f>'[2]Raw Data'!S41</f>
        <v>3002</v>
      </c>
      <c r="Q37" s="6" t="str">
        <f>VLOOKUP(O37,'[2]Objective Code'!$A$1:$H$208,8,FALSE)</f>
        <v>Paula Pocock</v>
      </c>
      <c r="R37" s="6" t="str">
        <f>VLOOKUP(O37,'[2]Objective Code'!$A$1:$G$243,3,FALSE)</f>
        <v>N</v>
      </c>
      <c r="S37" s="6" t="str">
        <f>IF((LEFT(O37,1))="P",(VLOOKUP(P37,'[2]Rev Subj Codes'!$A$2:$E$239,3,FALSE)),(VLOOKUP(P37,'[2]Cap Subj Codes'!$A$2:$E$34,3,FALSE)))</f>
        <v>N</v>
      </c>
      <c r="T37" s="7"/>
    </row>
    <row r="38" spans="1:20" x14ac:dyDescent="0.2">
      <c r="A38" s="14" t="s">
        <v>24</v>
      </c>
      <c r="B38" s="2" t="str">
        <f>VLOOKUP(O38,'[2]Objective Code'!$A$1:$G$243,4,FALSE)</f>
        <v>Treasury Management and Bank Charges</v>
      </c>
      <c r="C38" s="4" t="str">
        <f>IF((LEFT(O38,1))="P",(VLOOKUP(P38,'[2]Rev Subj Codes'!$A$2:$E$239,4,FALSE)),(VLOOKUP(P38,'[2]Cap Subj Codes'!$A$2:$E$34,4,FALSE)))</f>
        <v>Repayment of Loans Outstanding</v>
      </c>
      <c r="D38" s="15">
        <f>'[2]Raw Data'!K3</f>
        <v>42583</v>
      </c>
      <c r="E38" s="15" t="str">
        <f>'[2]Raw Data'!AA3</f>
        <v>Aug201600054</v>
      </c>
      <c r="F38" s="16">
        <f>'[2]Raw Data'!Z3</f>
        <v>309134.81</v>
      </c>
      <c r="G38" s="2" t="s">
        <v>28</v>
      </c>
      <c r="H38" s="2">
        <v>5951</v>
      </c>
      <c r="I38" s="15" t="str">
        <f>'[2]Raw Data'!J3</f>
        <v xml:space="preserve">PUBLIC WORKS LOANS BOARD                                    </v>
      </c>
      <c r="J38" s="2">
        <v>8743611</v>
      </c>
      <c r="K38" s="2" t="s">
        <v>30</v>
      </c>
      <c r="L38" s="15">
        <v>40282</v>
      </c>
      <c r="M38" s="18" t="str">
        <f>'[2]Raw Data'!B3</f>
        <v xml:space="preserve">   REF 130 09461</v>
      </c>
      <c r="N38" s="15" t="str">
        <f t="shared" ref="N38:N63" si="1">IF(LEFT(O38,1)="P","REVENUE",(IF(LEFT(O38,1)="X","CAPITAL","VOID")))</f>
        <v>REVENUE</v>
      </c>
      <c r="O38" s="6" t="str">
        <f>'[2]Raw Data'!R3</f>
        <v>PKDAA</v>
      </c>
      <c r="P38" s="6">
        <f>'[2]Raw Data'!S3</f>
        <v>7700</v>
      </c>
      <c r="Q38" s="6" t="str">
        <f>VLOOKUP(O38,'[2]Objective Code'!$A$1:$H$208,8,FALSE)</f>
        <v>Peter Bedson</v>
      </c>
      <c r="R38" s="6" t="str">
        <f>VLOOKUP(O38,'[2]Objective Code'!$A$1:$G$243,3,FALSE)</f>
        <v>N</v>
      </c>
      <c r="S38" s="6" t="str">
        <f>IF((LEFT(O38,1))="P",(VLOOKUP(P38,'[2]Rev Subj Codes'!$A$2:$E$239,3,FALSE)),(VLOOKUP(P38,'[2]Cap Subj Codes'!$A$2:$E$34,3,FALSE)))</f>
        <v>N</v>
      </c>
      <c r="T38" s="7"/>
    </row>
    <row r="39" spans="1:20" x14ac:dyDescent="0.2">
      <c r="A39" s="14" t="s">
        <v>24</v>
      </c>
      <c r="B39" s="2" t="str">
        <f>VLOOKUP(O39,'[2]Objective Code'!$A$1:$G$243,4,FALSE)</f>
        <v>Love Food Hate Waste Campaign</v>
      </c>
      <c r="C39" s="4" t="str">
        <f>IF((LEFT(O39,1))="P",(VLOOKUP(P39,'[2]Rev Subj Codes'!$A$2:$E$239,4,FALSE)),(VLOOKUP(P39,'[2]Cap Subj Codes'!$A$2:$E$34,4,FALSE)))</f>
        <v>Equipment and Services</v>
      </c>
      <c r="D39" s="15">
        <f>'[2]Raw Data'!K33</f>
        <v>42598</v>
      </c>
      <c r="E39" s="15" t="str">
        <f>'[2]Raw Data'!AA33</f>
        <v>Aug201600041</v>
      </c>
      <c r="F39" s="16">
        <f>'[2]Raw Data'!Z33</f>
        <v>3000</v>
      </c>
      <c r="G39" s="2" t="s">
        <v>28</v>
      </c>
      <c r="H39" s="2">
        <v>5951</v>
      </c>
      <c r="I39" s="15" t="str">
        <f>'[2]Raw Data'!J33</f>
        <v xml:space="preserve">ORB EVENTS                                                  </v>
      </c>
      <c r="J39" s="2">
        <v>8711528</v>
      </c>
      <c r="K39" s="2" t="s">
        <v>30</v>
      </c>
      <c r="L39" s="15">
        <v>40315</v>
      </c>
      <c r="M39" s="18" t="str">
        <f>'[2]Raw Data'!B33</f>
        <v xml:space="preserve">          LL1642</v>
      </c>
      <c r="N39" s="15" t="str">
        <f t="shared" si="1"/>
        <v>REVENUE</v>
      </c>
      <c r="O39" s="6" t="str">
        <f>'[2]Raw Data'!R33</f>
        <v>PMHAF</v>
      </c>
      <c r="P39" s="6">
        <f>'[2]Raw Data'!S33</f>
        <v>3910</v>
      </c>
      <c r="Q39" s="6" t="str">
        <f>VLOOKUP(O39,'[2]Objective Code'!$A$1:$H$208,8,FALSE)</f>
        <v>Stuart Donaldson</v>
      </c>
      <c r="R39" s="6" t="str">
        <f>VLOOKUP(O39,'[2]Objective Code'!$A$1:$G$243,3,FALSE)</f>
        <v>N</v>
      </c>
      <c r="S39" s="6" t="str">
        <f>IF((LEFT(O39,1))="P",(VLOOKUP(P39,'[2]Rev Subj Codes'!$A$2:$E$239,3,FALSE)),(VLOOKUP(P39,'[2]Cap Subj Codes'!$A$2:$E$34,3,FALSE)))</f>
        <v>N</v>
      </c>
      <c r="T39" s="92"/>
    </row>
    <row r="40" spans="1:20" x14ac:dyDescent="0.2">
      <c r="A40" s="14" t="s">
        <v>24</v>
      </c>
      <c r="B40" s="2" t="str">
        <f>VLOOKUP(O40,'[2]Objective Code'!$A$1:$G$243,4,FALSE)</f>
        <v>Love Food Hate Waste Campaign</v>
      </c>
      <c r="C40" s="4" t="str">
        <f>IF((LEFT(O40,1))="P",(VLOOKUP(P40,'[2]Rev Subj Codes'!$A$2:$E$239,4,FALSE)),(VLOOKUP(P40,'[2]Cap Subj Codes'!$A$2:$E$34,4,FALSE)))</f>
        <v>Equipment and Services</v>
      </c>
      <c r="D40" s="15">
        <f>'[2]Raw Data'!K42</f>
        <v>42604</v>
      </c>
      <c r="E40" s="15" t="str">
        <f>'[2]Raw Data'!AA42</f>
        <v>Aug201600040</v>
      </c>
      <c r="F40" s="16">
        <f>'[2]Raw Data'!Z42</f>
        <v>2573</v>
      </c>
      <c r="G40" s="2" t="s">
        <v>173</v>
      </c>
      <c r="H40" s="2">
        <v>5957</v>
      </c>
      <c r="I40" s="15" t="str">
        <f>'[2]Raw Data'!J42</f>
        <v xml:space="preserve">POSITIVE MEDIA PROMOTIONS LTD                               </v>
      </c>
      <c r="J40" s="2">
        <v>8400758</v>
      </c>
      <c r="K40" s="2" t="s">
        <v>30</v>
      </c>
      <c r="L40" s="15">
        <v>40342</v>
      </c>
      <c r="M40" s="18">
        <f>'[2]Raw Data'!B42</f>
        <v>8263</v>
      </c>
      <c r="N40" s="15" t="str">
        <f t="shared" si="1"/>
        <v>REVENUE</v>
      </c>
      <c r="O40" s="6" t="str">
        <f>'[2]Raw Data'!R42</f>
        <v>PMHAF</v>
      </c>
      <c r="P40" s="6">
        <f>'[2]Raw Data'!S42</f>
        <v>3910</v>
      </c>
      <c r="Q40" s="6" t="str">
        <f>VLOOKUP(O40,'[2]Objective Code'!$A$1:$H$208,8,FALSE)</f>
        <v>Stuart Donaldson</v>
      </c>
      <c r="R40" s="6" t="str">
        <f>VLOOKUP(O40,'[2]Objective Code'!$A$1:$G$243,3,FALSE)</f>
        <v>N</v>
      </c>
      <c r="S40" s="6" t="str">
        <f>IF((LEFT(O40,1))="P",(VLOOKUP(P40,'[2]Rev Subj Codes'!$A$2:$E$239,3,FALSE)),(VLOOKUP(P40,'[2]Cap Subj Codes'!$A$2:$E$34,3,FALSE)))</f>
        <v>N</v>
      </c>
      <c r="T40" s="7"/>
    </row>
    <row r="41" spans="1:20" x14ac:dyDescent="0.2">
      <c r="A41" s="14" t="s">
        <v>24</v>
      </c>
      <c r="B41" s="2" t="str">
        <f>VLOOKUP(O41,'[2]Objective Code'!$A$1:$G$243,4,FALSE)</f>
        <v>Re-use Scheme</v>
      </c>
      <c r="C41" s="4" t="str">
        <f>IF((LEFT(O41,1))="P",(VLOOKUP(P41,'[2]Rev Subj Codes'!$A$2:$E$239,4,FALSE)),(VLOOKUP(P41,'[2]Cap Subj Codes'!$A$2:$E$34,4,FALSE)))</f>
        <v>Other Professional Fees</v>
      </c>
      <c r="D41" s="15">
        <f>'[2]Raw Data'!K45</f>
        <v>42605</v>
      </c>
      <c r="E41" s="15" t="str">
        <f>'[2]Raw Data'!AA45</f>
        <v>Aug201600056</v>
      </c>
      <c r="F41" s="16">
        <f>'[2]Raw Data'!Z45</f>
        <v>2800</v>
      </c>
      <c r="G41" s="2" t="s">
        <v>185</v>
      </c>
      <c r="H41" s="2">
        <v>5960</v>
      </c>
      <c r="I41" s="15" t="str">
        <f>'[2]Raw Data'!J45</f>
        <v xml:space="preserve">GROUNDWORK LANCASHIRE WEST AND WIGAN                        </v>
      </c>
      <c r="J41" s="2">
        <v>8400761</v>
      </c>
      <c r="K41" s="2" t="s">
        <v>30</v>
      </c>
      <c r="L41" s="15">
        <v>40345</v>
      </c>
      <c r="M41" s="18">
        <f>'[2]Raw Data'!B45</f>
        <v>564</v>
      </c>
      <c r="N41" s="15" t="str">
        <f t="shared" si="1"/>
        <v>REVENUE</v>
      </c>
      <c r="O41" s="6" t="str">
        <f>'[2]Raw Data'!R45</f>
        <v>PMNAA</v>
      </c>
      <c r="P41" s="6">
        <f>'[2]Raw Data'!S45</f>
        <v>3420</v>
      </c>
      <c r="Q41" s="6" t="str">
        <f>VLOOKUP(O41,'[2]Objective Code'!$A$1:$H$208,8,FALSE)</f>
        <v>Stuart Donaldson</v>
      </c>
      <c r="R41" s="6" t="str">
        <f>VLOOKUP(O41,'[2]Objective Code'!$A$1:$G$243,3,FALSE)</f>
        <v>N</v>
      </c>
      <c r="S41" s="6" t="str">
        <f>IF((LEFT(O41,1))="P",(VLOOKUP(P41,'[2]Rev Subj Codes'!$A$2:$E$239,3,FALSE)),(VLOOKUP(P41,'[2]Cap Subj Codes'!$A$2:$E$34,3,FALSE)))</f>
        <v>N</v>
      </c>
      <c r="T41" s="7"/>
    </row>
    <row r="42" spans="1:20" x14ac:dyDescent="0.2">
      <c r="A42" s="14" t="s">
        <v>24</v>
      </c>
      <c r="B42" s="2" t="str">
        <f>VLOOKUP(O42,'[2]Objective Code'!$A$1:$G$243,4,FALSE)</f>
        <v>Re-use Scheme</v>
      </c>
      <c r="C42" s="4" t="str">
        <f>IF((LEFT(O42,1))="P",(VLOOKUP(P42,'[2]Rev Subj Codes'!$A$2:$E$239,4,FALSE)),(VLOOKUP(P42,'[2]Cap Subj Codes'!$A$2:$E$34,4,FALSE)))</f>
        <v>Other Professional Fees</v>
      </c>
      <c r="D42" s="15">
        <f>'[2]Raw Data'!K46</f>
        <v>42605</v>
      </c>
      <c r="E42" s="15" t="str">
        <f>'[2]Raw Data'!AA46</f>
        <v>Aug201600057</v>
      </c>
      <c r="F42" s="16">
        <f>'[2]Raw Data'!Z46</f>
        <v>4500</v>
      </c>
      <c r="G42" s="2" t="s">
        <v>191</v>
      </c>
      <c r="H42" s="2">
        <v>5961</v>
      </c>
      <c r="I42" s="15" t="str">
        <f>'[2]Raw Data'!J46</f>
        <v xml:space="preserve">GROUNDWORK LANCASHIRE WEST AND WIGAN                        </v>
      </c>
      <c r="J42" s="2">
        <v>8400762</v>
      </c>
      <c r="K42" s="2" t="s">
        <v>30</v>
      </c>
      <c r="L42" s="15">
        <v>40346</v>
      </c>
      <c r="M42" s="18">
        <f>'[2]Raw Data'!B46</f>
        <v>565</v>
      </c>
      <c r="N42" s="15" t="str">
        <f t="shared" si="1"/>
        <v>REVENUE</v>
      </c>
      <c r="O42" s="6" t="str">
        <f>'[2]Raw Data'!R46</f>
        <v>PMNAA</v>
      </c>
      <c r="P42" s="6">
        <f>'[2]Raw Data'!S46</f>
        <v>3420</v>
      </c>
      <c r="Q42" s="6" t="str">
        <f>VLOOKUP(O42,'[2]Objective Code'!$A$1:$H$208,8,FALSE)</f>
        <v>Stuart Donaldson</v>
      </c>
      <c r="R42" s="6" t="str">
        <f>VLOOKUP(O42,'[2]Objective Code'!$A$1:$G$243,3,FALSE)</f>
        <v>N</v>
      </c>
      <c r="S42" s="6" t="str">
        <f>IF((LEFT(O42,1))="P",(VLOOKUP(P42,'[2]Rev Subj Codes'!$A$2:$E$239,3,FALSE)),(VLOOKUP(P42,'[2]Cap Subj Codes'!$A$2:$E$34,3,FALSE)))</f>
        <v>N</v>
      </c>
      <c r="T42" s="7"/>
    </row>
    <row r="43" spans="1:20" x14ac:dyDescent="0.2">
      <c r="A43" s="14" t="s">
        <v>24</v>
      </c>
      <c r="B43" s="2" t="str">
        <f>VLOOKUP(O43,'[2]Objective Code'!$A$1:$G$243,4,FALSE)</f>
        <v>Love Food Hate Waste Campaign</v>
      </c>
      <c r="C43" s="4" t="str">
        <f>IF((LEFT(O43,1))="P",(VLOOKUP(P43,'[2]Rev Subj Codes'!$A$2:$E$239,4,FALSE)),(VLOOKUP(P43,'[2]Cap Subj Codes'!$A$2:$E$34,4,FALSE)))</f>
        <v>Equipment and Services</v>
      </c>
      <c r="D43" s="15">
        <f>'[2]Raw Data'!K53</f>
        <v>42612</v>
      </c>
      <c r="E43" s="15" t="str">
        <f>'[2]Raw Data'!AA53</f>
        <v>Aug201600002</v>
      </c>
      <c r="F43" s="16">
        <f>'[2]Raw Data'!Z53</f>
        <v>1150</v>
      </c>
      <c r="G43" s="2" t="s">
        <v>213</v>
      </c>
      <c r="H43" s="2">
        <v>5968</v>
      </c>
      <c r="I43" s="15" t="str">
        <f>'[2]Raw Data'!J53</f>
        <v xml:space="preserve">KNOWSLEY MBC                                                </v>
      </c>
      <c r="J43" s="2">
        <v>8400769</v>
      </c>
      <c r="K43" s="2" t="s">
        <v>30</v>
      </c>
      <c r="L43" s="15">
        <v>40353</v>
      </c>
      <c r="M43" s="18" t="str">
        <f>'[2]Raw Data'!B53</f>
        <v xml:space="preserve">       SD2203959</v>
      </c>
      <c r="N43" s="15" t="str">
        <f t="shared" si="1"/>
        <v>REVENUE</v>
      </c>
      <c r="O43" s="6" t="str">
        <f>'[2]Raw Data'!R53</f>
        <v>PMHAF</v>
      </c>
      <c r="P43" s="6">
        <f>'[2]Raw Data'!S53</f>
        <v>3922</v>
      </c>
      <c r="Q43" s="6" t="str">
        <f>VLOOKUP(O43,'[2]Objective Code'!$A$1:$H$208,8,FALSE)</f>
        <v>Stuart Donaldson</v>
      </c>
      <c r="R43" s="6" t="str">
        <f>VLOOKUP(O43,'[2]Objective Code'!$A$1:$G$243,3,FALSE)</f>
        <v>N</v>
      </c>
      <c r="S43" s="6" t="str">
        <f>IF((LEFT(O43,1))="P",(VLOOKUP(P43,'[2]Rev Subj Codes'!$A$2:$E$239,3,FALSE)),(VLOOKUP(P43,'[2]Cap Subj Codes'!$A$2:$E$34,3,FALSE)))</f>
        <v>N</v>
      </c>
      <c r="T43" s="7"/>
    </row>
    <row r="44" spans="1:20" x14ac:dyDescent="0.2">
      <c r="A44" s="14" t="s">
        <v>24</v>
      </c>
      <c r="B44" s="2" t="str">
        <f>VLOOKUP(O44,'[2]Objective Code'!$A$1:$G$243,4,FALSE)</f>
        <v>Closed Landfill Sites</v>
      </c>
      <c r="C44" s="4" t="str">
        <f>IF((LEFT(O44,1))="P",(VLOOKUP(P44,'[2]Rev Subj Codes'!$A$2:$E$239,4,FALSE)),(VLOOKUP(P44,'[2]Cap Subj Codes'!$A$2:$E$34,4,FALSE)))</f>
        <v>Repairs and Maintenance</v>
      </c>
      <c r="D44" s="15">
        <f>'[2]Raw Data'!K4</f>
        <v>42583</v>
      </c>
      <c r="E44" s="15" t="str">
        <f>'[2]Raw Data'!AA4</f>
        <v>Aug201600027</v>
      </c>
      <c r="F44" s="16">
        <f>'[2]Raw Data'!Z4</f>
        <v>1846.81</v>
      </c>
      <c r="G44" s="2" t="s">
        <v>28</v>
      </c>
      <c r="H44" s="2">
        <v>5951</v>
      </c>
      <c r="I44" s="15" t="str">
        <f>'[2]Raw Data'!J4</f>
        <v xml:space="preserve">SEFTON M.B.C                                                </v>
      </c>
      <c r="J44" s="2">
        <v>8400752</v>
      </c>
      <c r="K44" s="2" t="s">
        <v>30</v>
      </c>
      <c r="L44" s="15">
        <v>40345</v>
      </c>
      <c r="M44" s="18">
        <f>'[2]Raw Data'!B4</f>
        <v>1091293</v>
      </c>
      <c r="N44" s="15" t="str">
        <f t="shared" si="1"/>
        <v>REVENUE</v>
      </c>
      <c r="O44" s="6" t="str">
        <f>'[2]Raw Data'!R4</f>
        <v>PLCGA</v>
      </c>
      <c r="P44" s="6">
        <f>'[2]Raw Data'!S4</f>
        <v>1601</v>
      </c>
      <c r="Q44" s="6" t="str">
        <f>VLOOKUP(O44,'[2]Objective Code'!$A$1:$H$208,8,FALSE)</f>
        <v>Tony Byers</v>
      </c>
      <c r="R44" s="6" t="str">
        <f>VLOOKUP(O44,'[2]Objective Code'!$A$1:$G$243,3,FALSE)</f>
        <v>N</v>
      </c>
      <c r="S44" s="6" t="str">
        <f>IF((LEFT(O44,1))="P",(VLOOKUP(P44,'[2]Rev Subj Codes'!$A$2:$E$239,3,FALSE)),(VLOOKUP(P44,'[2]Cap Subj Codes'!$A$2:$E$34,3,FALSE)))</f>
        <v>N</v>
      </c>
      <c r="T44" s="92"/>
    </row>
    <row r="45" spans="1:20" x14ac:dyDescent="0.2">
      <c r="A45" s="14" t="s">
        <v>24</v>
      </c>
      <c r="B45" s="2" t="str">
        <f>VLOOKUP(O45,'[2]Objective Code'!$A$1:$G$243,4,FALSE)</f>
        <v>Closed Landfill Sites</v>
      </c>
      <c r="C45" s="4" t="str">
        <f>IF((LEFT(O45,1))="P",(VLOOKUP(P45,'[2]Rev Subj Codes'!$A$2:$E$239,4,FALSE)),(VLOOKUP(P45,'[2]Cap Subj Codes'!$A$2:$E$34,4,FALSE)))</f>
        <v>Repairs and Maintenance</v>
      </c>
      <c r="D45" s="15">
        <f>'[2]Raw Data'!K6</f>
        <v>42584</v>
      </c>
      <c r="E45" s="15" t="str">
        <f>'[2]Raw Data'!AA6</f>
        <v>Aug201600025</v>
      </c>
      <c r="F45" s="16">
        <f>'[2]Raw Data'!Z6</f>
        <v>3812.5</v>
      </c>
      <c r="G45" s="2" t="s">
        <v>28</v>
      </c>
      <c r="H45" s="2">
        <v>5951</v>
      </c>
      <c r="I45" s="15" t="str">
        <f>'[2]Raw Data'!J6</f>
        <v xml:space="preserve">LEACHATE SOLUTIONS LIMITED                                  </v>
      </c>
      <c r="J45" s="2">
        <v>8720482</v>
      </c>
      <c r="K45" s="2" t="s">
        <v>30</v>
      </c>
      <c r="L45" s="15">
        <v>40358</v>
      </c>
      <c r="M45" s="18">
        <f>'[2]Raw Data'!B6</f>
        <v>46</v>
      </c>
      <c r="N45" s="15" t="str">
        <f t="shared" si="1"/>
        <v>REVENUE</v>
      </c>
      <c r="O45" s="6" t="str">
        <f>'[2]Raw Data'!R6</f>
        <v>PLCAA</v>
      </c>
      <c r="P45" s="6">
        <f>'[2]Raw Data'!S6</f>
        <v>1601</v>
      </c>
      <c r="Q45" s="6" t="str">
        <f>VLOOKUP(O45,'[2]Objective Code'!$A$1:$H$208,8,FALSE)</f>
        <v>Tony Byers</v>
      </c>
      <c r="R45" s="6" t="str">
        <f>VLOOKUP(O45,'[2]Objective Code'!$A$1:$G$243,3,FALSE)</f>
        <v>N</v>
      </c>
      <c r="S45" s="6" t="str">
        <f>IF((LEFT(O45,1))="P",(VLOOKUP(P45,'[2]Rev Subj Codes'!$A$2:$E$239,3,FALSE)),(VLOOKUP(P45,'[2]Cap Subj Codes'!$A$2:$E$34,3,FALSE)))</f>
        <v>N</v>
      </c>
      <c r="T45" s="92"/>
    </row>
    <row r="46" spans="1:20" x14ac:dyDescent="0.2">
      <c r="A46" s="14" t="s">
        <v>24</v>
      </c>
      <c r="B46" s="2" t="str">
        <f>VLOOKUP(O46,'[2]Objective Code'!$A$1:$G$243,4,FALSE)</f>
        <v>Waste Facilities</v>
      </c>
      <c r="C46" s="4" t="str">
        <f>IF((LEFT(O46,1))="P",(VLOOKUP(P46,'[2]Rev Subj Codes'!$A$2:$E$239,4,FALSE)),(VLOOKUP(P46,'[2]Cap Subj Codes'!$A$2:$E$34,4,FALSE)))</f>
        <v>Rents Rates Water and Sewerage</v>
      </c>
      <c r="D46" s="15">
        <f>'[2]Raw Data'!K7</f>
        <v>42584</v>
      </c>
      <c r="E46" s="15" t="str">
        <f>'[2]Raw Data'!AA7</f>
        <v>Aug201600022</v>
      </c>
      <c r="F46" s="16">
        <f>'[2]Raw Data'!Z7</f>
        <v>1106</v>
      </c>
      <c r="G46" s="2" t="s">
        <v>28</v>
      </c>
      <c r="H46" s="2">
        <v>5951</v>
      </c>
      <c r="I46" s="15" t="str">
        <f>'[2]Raw Data'!J7</f>
        <v xml:space="preserve">WIRRAL BOROUGH COUNCIL                                      </v>
      </c>
      <c r="J46" s="2">
        <v>8720482</v>
      </c>
      <c r="K46" s="2" t="s">
        <v>30</v>
      </c>
      <c r="L46" s="15">
        <v>40358</v>
      </c>
      <c r="M46" s="18" t="str">
        <f>'[2]Raw Data'!B7</f>
        <v>MP21604060005005</v>
      </c>
      <c r="N46" s="15" t="str">
        <f t="shared" si="1"/>
        <v>REVENUE</v>
      </c>
      <c r="O46" s="6" t="str">
        <f>'[2]Raw Data'!R7</f>
        <v>PHBAA</v>
      </c>
      <c r="P46" s="6">
        <f>'[2]Raw Data'!S7</f>
        <v>1510</v>
      </c>
      <c r="Q46" s="6" t="str">
        <f>VLOOKUP(O46,'[2]Objective Code'!$A$1:$H$208,8,FALSE)</f>
        <v>Tony Byers</v>
      </c>
      <c r="R46" s="6" t="str">
        <f>VLOOKUP(O46,'[2]Objective Code'!$A$1:$G$243,3,FALSE)</f>
        <v>N</v>
      </c>
      <c r="S46" s="6" t="str">
        <f>IF((LEFT(O46,1))="P",(VLOOKUP(P46,'[2]Rev Subj Codes'!$A$2:$E$239,3,FALSE)),(VLOOKUP(P46,'[2]Cap Subj Codes'!$A$2:$E$34,3,FALSE)))</f>
        <v>N</v>
      </c>
      <c r="T46" s="92"/>
    </row>
    <row r="47" spans="1:20" x14ac:dyDescent="0.2">
      <c r="A47" s="14" t="s">
        <v>24</v>
      </c>
      <c r="B47" s="2" t="str">
        <f>VLOOKUP(O47,'[2]Objective Code'!$A$1:$G$243,4,FALSE)</f>
        <v>Waste Facilities</v>
      </c>
      <c r="C47" s="4" t="str">
        <f>IF((LEFT(O47,1))="P",(VLOOKUP(P47,'[2]Rev Subj Codes'!$A$2:$E$239,4,FALSE)),(VLOOKUP(P47,'[2]Cap Subj Codes'!$A$2:$E$34,4,FALSE)))</f>
        <v>Rents Rates Water and Sewerage</v>
      </c>
      <c r="D47" s="15">
        <f>'[2]Raw Data'!K8</f>
        <v>42584</v>
      </c>
      <c r="E47" s="15" t="str">
        <f>'[2]Raw Data'!AA8</f>
        <v>Aug201600021</v>
      </c>
      <c r="F47" s="16">
        <f>'[2]Raw Data'!Z8</f>
        <v>1193</v>
      </c>
      <c r="G47" s="2" t="s">
        <v>28</v>
      </c>
      <c r="H47" s="2">
        <v>5951</v>
      </c>
      <c r="I47" s="15" t="str">
        <f>'[2]Raw Data'!J8</f>
        <v xml:space="preserve">WIRRAL BOROUGH COUNCIL                                      </v>
      </c>
      <c r="J47" s="2">
        <v>8720482</v>
      </c>
      <c r="K47" s="2" t="s">
        <v>30</v>
      </c>
      <c r="L47" s="15">
        <v>40326</v>
      </c>
      <c r="M47" s="18" t="str">
        <f>'[2]Raw Data'!B8</f>
        <v>MP21604060004005</v>
      </c>
      <c r="N47" s="15" t="str">
        <f t="shared" si="1"/>
        <v>REVENUE</v>
      </c>
      <c r="O47" s="6" t="str">
        <f>'[2]Raw Data'!R8</f>
        <v>PHHAA</v>
      </c>
      <c r="P47" s="6">
        <f>'[2]Raw Data'!S8</f>
        <v>1510</v>
      </c>
      <c r="Q47" s="6" t="str">
        <f>VLOOKUP(O47,'[2]Objective Code'!$A$1:$H$208,8,FALSE)</f>
        <v>Tony Byers</v>
      </c>
      <c r="R47" s="6" t="str">
        <f>VLOOKUP(O47,'[2]Objective Code'!$A$1:$G$243,3,FALSE)</f>
        <v>N</v>
      </c>
      <c r="S47" s="6" t="str">
        <f>IF((LEFT(O47,1))="P",(VLOOKUP(P47,'[2]Rev Subj Codes'!$A$2:$E$239,3,FALSE)),(VLOOKUP(P47,'[2]Cap Subj Codes'!$A$2:$E$34,3,FALSE)))</f>
        <v>N</v>
      </c>
      <c r="T47" s="92"/>
    </row>
    <row r="48" spans="1:20" x14ac:dyDescent="0.2">
      <c r="A48" s="14" t="s">
        <v>24</v>
      </c>
      <c r="B48" s="2" t="str">
        <f>VLOOKUP(O48,'[2]Objective Code'!$A$1:$G$243,4,FALSE)</f>
        <v>Waste Facilities</v>
      </c>
      <c r="C48" s="4" t="str">
        <f>IF((LEFT(O48,1))="P",(VLOOKUP(P48,'[2]Rev Subj Codes'!$A$2:$E$239,4,FALSE)),(VLOOKUP(P48,'[2]Cap Subj Codes'!$A$2:$E$34,4,FALSE)))</f>
        <v>Rents Rates Water and Sewerage</v>
      </c>
      <c r="D48" s="15">
        <f>'[2]Raw Data'!K10</f>
        <v>42584</v>
      </c>
      <c r="E48" s="15" t="str">
        <f>'[2]Raw Data'!AA10</f>
        <v>Aug201600011</v>
      </c>
      <c r="F48" s="16">
        <f>'[2]Raw Data'!Z10</f>
        <v>15283</v>
      </c>
      <c r="G48" s="2" t="s">
        <v>28</v>
      </c>
      <c r="H48" s="2">
        <v>5951</v>
      </c>
      <c r="I48" s="15" t="str">
        <f>'[2]Raw Data'!J10</f>
        <v xml:space="preserve">WIRRAL BOROUGH COUNCIL                                      </v>
      </c>
      <c r="J48" s="2">
        <v>8743386</v>
      </c>
      <c r="K48" s="2" t="s">
        <v>30</v>
      </c>
      <c r="L48" s="15">
        <v>40305</v>
      </c>
      <c r="M48" s="18" t="str">
        <f>'[2]Raw Data'!B10</f>
        <v>MP21603040006005</v>
      </c>
      <c r="N48" s="15" t="str">
        <f t="shared" si="1"/>
        <v>REVENUE</v>
      </c>
      <c r="O48" s="6" t="str">
        <f>'[2]Raw Data'!R10</f>
        <v>PHPAA</v>
      </c>
      <c r="P48" s="6">
        <f>'[2]Raw Data'!S10</f>
        <v>1510</v>
      </c>
      <c r="Q48" s="6" t="str">
        <f>VLOOKUP(O48,'[2]Objective Code'!$A$1:$H$208,8,FALSE)</f>
        <v>Tony Byers</v>
      </c>
      <c r="R48" s="6" t="str">
        <f>VLOOKUP(O48,'[2]Objective Code'!$A$1:$G$243,3,FALSE)</f>
        <v>N</v>
      </c>
      <c r="S48" s="6" t="str">
        <f>IF((LEFT(O48,1))="P",(VLOOKUP(P48,'[2]Rev Subj Codes'!$A$2:$E$239,3,FALSE)),(VLOOKUP(P48,'[2]Cap Subj Codes'!$A$2:$E$34,3,FALSE)))</f>
        <v>N</v>
      </c>
      <c r="T48" s="92"/>
    </row>
    <row r="49" spans="1:20" x14ac:dyDescent="0.2">
      <c r="A49" s="14" t="s">
        <v>24</v>
      </c>
      <c r="B49" s="2" t="str">
        <f>VLOOKUP(O49,'[2]Objective Code'!$A$1:$G$243,4,FALSE)</f>
        <v>Waste Facilities</v>
      </c>
      <c r="C49" s="4" t="str">
        <f>IF((LEFT(O49,1))="P",(VLOOKUP(P49,'[2]Rev Subj Codes'!$A$2:$E$239,4,FALSE)),(VLOOKUP(P49,'[2]Cap Subj Codes'!$A$2:$E$34,4,FALSE)))</f>
        <v>Rents Rates Water and Sewerage</v>
      </c>
      <c r="D49" s="15">
        <f>'[2]Raw Data'!K11</f>
        <v>42585</v>
      </c>
      <c r="E49" s="15" t="str">
        <f>'[2]Raw Data'!AA11</f>
        <v>Aug201600012</v>
      </c>
      <c r="F49" s="16">
        <f>'[2]Raw Data'!Z11</f>
        <v>1193</v>
      </c>
      <c r="G49" s="2" t="s">
        <v>28</v>
      </c>
      <c r="H49" s="2">
        <v>5951</v>
      </c>
      <c r="I49" s="15" t="str">
        <f>'[2]Raw Data'!J11</f>
        <v xml:space="preserve">LIVERPOOL CITY COUNCIL                                      </v>
      </c>
      <c r="J49" s="2">
        <v>8743386</v>
      </c>
      <c r="K49" s="2" t="s">
        <v>30</v>
      </c>
      <c r="L49" s="15">
        <v>40358</v>
      </c>
      <c r="M49" s="18" t="str">
        <f>'[2]Raw Data'!B11</f>
        <v>MP21603150048005</v>
      </c>
      <c r="N49" s="15" t="str">
        <f t="shared" si="1"/>
        <v>REVENUE</v>
      </c>
      <c r="O49" s="6" t="str">
        <f>'[2]Raw Data'!R11</f>
        <v>PHIAA</v>
      </c>
      <c r="P49" s="6">
        <f>'[2]Raw Data'!S11</f>
        <v>1510</v>
      </c>
      <c r="Q49" s="6" t="str">
        <f>VLOOKUP(O49,'[2]Objective Code'!$A$1:$H$208,8,FALSE)</f>
        <v>Tony Byers</v>
      </c>
      <c r="R49" s="6" t="str">
        <f>VLOOKUP(O49,'[2]Objective Code'!$A$1:$G$243,3,FALSE)</f>
        <v>N</v>
      </c>
      <c r="S49" s="6" t="str">
        <f>IF((LEFT(O49,1))="P",(VLOOKUP(P49,'[2]Rev Subj Codes'!$A$2:$E$239,3,FALSE)),(VLOOKUP(P49,'[2]Cap Subj Codes'!$A$2:$E$34,3,FALSE)))</f>
        <v>N</v>
      </c>
      <c r="T49" s="92"/>
    </row>
    <row r="50" spans="1:20" x14ac:dyDescent="0.2">
      <c r="A50" s="14" t="s">
        <v>24</v>
      </c>
      <c r="B50" s="2" t="str">
        <f>VLOOKUP(O50,'[2]Objective Code'!$A$1:$G$243,4,FALSE)</f>
        <v>Waste Facilities</v>
      </c>
      <c r="C50" s="4" t="str">
        <f>IF((LEFT(O50,1))="P",(VLOOKUP(P50,'[2]Rev Subj Codes'!$A$2:$E$239,4,FALSE)),(VLOOKUP(P50,'[2]Cap Subj Codes'!$A$2:$E$34,4,FALSE)))</f>
        <v>Rents Rates Water and Sewerage</v>
      </c>
      <c r="D50" s="15">
        <f>'[2]Raw Data'!K13</f>
        <v>42585</v>
      </c>
      <c r="E50" s="15" t="str">
        <f>'[2]Raw Data'!AA13</f>
        <v>Aug201600058</v>
      </c>
      <c r="F50" s="16">
        <f>'[2]Raw Data'!Z13</f>
        <v>3305</v>
      </c>
      <c r="G50" s="2" t="s">
        <v>28</v>
      </c>
      <c r="H50" s="2">
        <v>5951</v>
      </c>
      <c r="I50" s="15" t="str">
        <f>'[2]Raw Data'!J13</f>
        <v xml:space="preserve">LIVERPOOL CITY COUNCIL                                      </v>
      </c>
      <c r="J50" s="2">
        <v>8742450</v>
      </c>
      <c r="K50" s="2" t="s">
        <v>30</v>
      </c>
      <c r="L50" s="15">
        <v>40282</v>
      </c>
      <c r="M50" s="18" t="str">
        <f>'[2]Raw Data'!B13</f>
        <v>MP21603150049005</v>
      </c>
      <c r="N50" s="15" t="str">
        <f t="shared" si="1"/>
        <v>REVENUE</v>
      </c>
      <c r="O50" s="6" t="str">
        <f>'[2]Raw Data'!R13</f>
        <v>PHTAA</v>
      </c>
      <c r="P50" s="6">
        <f>'[2]Raw Data'!S13</f>
        <v>1510</v>
      </c>
      <c r="Q50" s="6" t="str">
        <f>VLOOKUP(O50,'[2]Objective Code'!$A$1:$H$208,8,FALSE)</f>
        <v>Tony Byers</v>
      </c>
      <c r="R50" s="6" t="str">
        <f>VLOOKUP(O50,'[2]Objective Code'!$A$1:$G$243,3,FALSE)</f>
        <v>N</v>
      </c>
      <c r="S50" s="6" t="str">
        <f>IF((LEFT(O50,1))="P",(VLOOKUP(P50,'[2]Rev Subj Codes'!$A$2:$E$239,3,FALSE)),(VLOOKUP(P50,'[2]Cap Subj Codes'!$A$2:$E$34,3,FALSE)))</f>
        <v>N</v>
      </c>
      <c r="T50" s="92"/>
    </row>
    <row r="51" spans="1:20" x14ac:dyDescent="0.2">
      <c r="A51" s="14" t="s">
        <v>24</v>
      </c>
      <c r="B51" s="2" t="str">
        <f>VLOOKUP(O51,'[2]Objective Code'!$A$1:$G$243,4,FALSE)</f>
        <v>Waste Facilities</v>
      </c>
      <c r="C51" s="4" t="str">
        <f>IF((LEFT(O51,1))="P",(VLOOKUP(P51,'[2]Rev Subj Codes'!$A$2:$E$239,4,FALSE)),(VLOOKUP(P51,'[2]Cap Subj Codes'!$A$2:$E$34,4,FALSE)))</f>
        <v>Rents Rates Water and Sewerage</v>
      </c>
      <c r="D51" s="15">
        <f>'[2]Raw Data'!K14</f>
        <v>42585</v>
      </c>
      <c r="E51" s="15" t="str">
        <f>'[2]Raw Data'!AA14</f>
        <v>Aug201600013</v>
      </c>
      <c r="F51" s="16">
        <f>'[2]Raw Data'!Z14</f>
        <v>25099</v>
      </c>
      <c r="G51" s="2" t="s">
        <v>28</v>
      </c>
      <c r="H51" s="2">
        <v>5951</v>
      </c>
      <c r="I51" s="15" t="str">
        <f>'[2]Raw Data'!J14</f>
        <v xml:space="preserve">LIVERPOOL CITY COUNCIL                                      </v>
      </c>
      <c r="J51" s="2">
        <v>8732281</v>
      </c>
      <c r="K51" s="2" t="s">
        <v>30</v>
      </c>
      <c r="L51" s="15">
        <v>40336</v>
      </c>
      <c r="M51" s="18" t="str">
        <f>'[2]Raw Data'!B14</f>
        <v>MP21603150050005</v>
      </c>
      <c r="N51" s="15" t="str">
        <f t="shared" si="1"/>
        <v>REVENUE</v>
      </c>
      <c r="O51" s="6" t="str">
        <f>'[2]Raw Data'!R14</f>
        <v>PHQAA</v>
      </c>
      <c r="P51" s="6">
        <f>'[2]Raw Data'!S14</f>
        <v>1510</v>
      </c>
      <c r="Q51" s="6" t="str">
        <f>VLOOKUP(O51,'[2]Objective Code'!$A$1:$H$208,8,FALSE)</f>
        <v>Tony Byers</v>
      </c>
      <c r="R51" s="6" t="str">
        <f>VLOOKUP(O51,'[2]Objective Code'!$A$1:$G$243,3,FALSE)</f>
        <v>n</v>
      </c>
      <c r="S51" s="6" t="str">
        <f>IF((LEFT(O51,1))="P",(VLOOKUP(P51,'[2]Rev Subj Codes'!$A$2:$E$239,3,FALSE)),(VLOOKUP(P51,'[2]Cap Subj Codes'!$A$2:$E$34,3,FALSE)))</f>
        <v>N</v>
      </c>
      <c r="T51" s="92"/>
    </row>
    <row r="52" spans="1:20" x14ac:dyDescent="0.2">
      <c r="A52" s="14" t="s">
        <v>24</v>
      </c>
      <c r="B52" s="2" t="str">
        <f>VLOOKUP(O52,'[2]Objective Code'!$A$1:$G$243,4,FALSE)</f>
        <v>Waste Facilities</v>
      </c>
      <c r="C52" s="4" t="str">
        <f>IF((LEFT(O52,1))="P",(VLOOKUP(P52,'[2]Rev Subj Codes'!$A$2:$E$239,4,FALSE)),(VLOOKUP(P52,'[2]Cap Subj Codes'!$A$2:$E$34,4,FALSE)))</f>
        <v>Rents Rates Water and Sewerage</v>
      </c>
      <c r="D52" s="15">
        <f>'[2]Raw Data'!K29</f>
        <v>42592</v>
      </c>
      <c r="E52" s="15" t="str">
        <f>'[2]Raw Data'!AA29</f>
        <v>Aug201600016</v>
      </c>
      <c r="F52" s="16">
        <f>'[2]Raw Data'!Z29</f>
        <v>4125</v>
      </c>
      <c r="G52" s="2" t="s">
        <v>28</v>
      </c>
      <c r="H52" s="2">
        <v>5951</v>
      </c>
      <c r="I52" s="15" t="str">
        <f>'[2]Raw Data'!J29</f>
        <v xml:space="preserve">SEFTON M.B.C                                                </v>
      </c>
      <c r="J52" s="2">
        <v>8720482</v>
      </c>
      <c r="K52" s="2" t="s">
        <v>30</v>
      </c>
      <c r="L52" s="15">
        <v>40345</v>
      </c>
      <c r="M52" s="18" t="str">
        <f>'[2]Raw Data'!B29</f>
        <v>MP21603170013005</v>
      </c>
      <c r="N52" s="15" t="str">
        <f t="shared" si="1"/>
        <v>REVENUE</v>
      </c>
      <c r="O52" s="6" t="str">
        <f>'[2]Raw Data'!R29</f>
        <v>PHLAA</v>
      </c>
      <c r="P52" s="6">
        <f>'[2]Raw Data'!S29</f>
        <v>1510</v>
      </c>
      <c r="Q52" s="6" t="str">
        <f>VLOOKUP(O52,'[2]Objective Code'!$A$1:$H$208,8,FALSE)</f>
        <v>Tony Byers</v>
      </c>
      <c r="R52" s="6" t="str">
        <f>VLOOKUP(O52,'[2]Objective Code'!$A$1:$G$243,3,FALSE)</f>
        <v>N</v>
      </c>
      <c r="S52" s="6" t="str">
        <f>IF((LEFT(O52,1))="P",(VLOOKUP(P52,'[2]Rev Subj Codes'!$A$2:$E$239,3,FALSE)),(VLOOKUP(P52,'[2]Cap Subj Codes'!$A$2:$E$34,3,FALSE)))</f>
        <v>N</v>
      </c>
      <c r="T52" s="7"/>
    </row>
    <row r="53" spans="1:20" x14ac:dyDescent="0.2">
      <c r="A53" s="14" t="s">
        <v>24</v>
      </c>
      <c r="B53" s="2" t="str">
        <f>VLOOKUP(O53,'[2]Objective Code'!$A$1:$G$243,4,FALSE)</f>
        <v>Closed Landfill Sites</v>
      </c>
      <c r="C53" s="4" t="str">
        <f>IF((LEFT(O53,1))="P",(VLOOKUP(P53,'[2]Rev Subj Codes'!$A$2:$E$239,4,FALSE)),(VLOOKUP(P53,'[2]Cap Subj Codes'!$A$2:$E$34,4,FALSE)))</f>
        <v>Repairs and Maintenance</v>
      </c>
      <c r="D53" s="15">
        <f>'[2]Raw Data'!K39</f>
        <v>42601</v>
      </c>
      <c r="E53" s="15" t="str">
        <f>'[2]Raw Data'!AA39</f>
        <v>Aug201600026</v>
      </c>
      <c r="F53" s="16">
        <f>'[2]Raw Data'!Z39</f>
        <v>760</v>
      </c>
      <c r="G53" s="2" t="s">
        <v>159</v>
      </c>
      <c r="H53" s="2">
        <v>5954</v>
      </c>
      <c r="I53" s="15" t="str">
        <f>'[2]Raw Data'!J39</f>
        <v xml:space="preserve">LEACHATE SOLUTIONS LIMITED                                  </v>
      </c>
      <c r="J53" s="2">
        <v>8400755</v>
      </c>
      <c r="K53" s="2" t="s">
        <v>30</v>
      </c>
      <c r="L53" s="15">
        <v>40339</v>
      </c>
      <c r="M53" s="18">
        <f>'[2]Raw Data'!B39</f>
        <v>49</v>
      </c>
      <c r="N53" s="15" t="str">
        <f t="shared" si="1"/>
        <v>REVENUE</v>
      </c>
      <c r="O53" s="6" t="str">
        <f>'[2]Raw Data'!R39</f>
        <v>PLCAA</v>
      </c>
      <c r="P53" s="6">
        <f>'[2]Raw Data'!S39</f>
        <v>1601</v>
      </c>
      <c r="Q53" s="6" t="str">
        <f>VLOOKUP(O53,'[2]Objective Code'!$A$1:$H$208,8,FALSE)</f>
        <v>Tony Byers</v>
      </c>
      <c r="R53" s="6" t="str">
        <f>VLOOKUP(O53,'[2]Objective Code'!$A$1:$G$243,3,FALSE)</f>
        <v>N</v>
      </c>
      <c r="S53" s="6" t="str">
        <f>IF((LEFT(O53,1))="P",(VLOOKUP(P53,'[2]Rev Subj Codes'!$A$2:$E$239,3,FALSE)),(VLOOKUP(P53,'[2]Cap Subj Codes'!$A$2:$E$34,3,FALSE)))</f>
        <v>N</v>
      </c>
      <c r="T53" s="7"/>
    </row>
    <row r="54" spans="1:20" x14ac:dyDescent="0.2">
      <c r="A54" s="14" t="s">
        <v>24</v>
      </c>
      <c r="B54" s="2" t="str">
        <f>VLOOKUP(O54,'[2]Objective Code'!$A$1:$G$243,4,FALSE)</f>
        <v>Closed Landfill Sites</v>
      </c>
      <c r="C54" s="4" t="str">
        <f>IF((LEFT(O54,1))="P",(VLOOKUP(P54,'[2]Rev Subj Codes'!$A$2:$E$239,4,FALSE)),(VLOOKUP(P54,'[2]Cap Subj Codes'!$A$2:$E$34,4,FALSE)))</f>
        <v>Energy Costs</v>
      </c>
      <c r="D54" s="15">
        <f>'[2]Raw Data'!K40</f>
        <v>42601</v>
      </c>
      <c r="E54" s="15" t="str">
        <f>'[2]Raw Data'!AA40</f>
        <v>Aug201600007</v>
      </c>
      <c r="F54" s="16">
        <f>'[2]Raw Data'!Z40</f>
        <v>1231.23</v>
      </c>
      <c r="G54" s="2" t="s">
        <v>166</v>
      </c>
      <c r="H54" s="2">
        <v>5955</v>
      </c>
      <c r="I54" s="15" t="str">
        <f>'[2]Raw Data'!J40</f>
        <v xml:space="preserve">SCOTTISH POWER GROUP                                        </v>
      </c>
      <c r="J54" s="2">
        <v>8400756</v>
      </c>
      <c r="K54" s="2" t="s">
        <v>30</v>
      </c>
      <c r="L54" s="15">
        <v>40340</v>
      </c>
      <c r="M54" s="18">
        <f>'[2]Raw Data'!B40</f>
        <v>104336082</v>
      </c>
      <c r="N54" s="15" t="str">
        <f t="shared" si="1"/>
        <v>REVENUE</v>
      </c>
      <c r="O54" s="6" t="str">
        <f>'[2]Raw Data'!R40</f>
        <v>PLBAA</v>
      </c>
      <c r="P54" s="6">
        <f>'[2]Raw Data'!S40</f>
        <v>1420</v>
      </c>
      <c r="Q54" s="6" t="str">
        <f>VLOOKUP(O54,'[2]Objective Code'!$A$1:$H$208,8,FALSE)</f>
        <v>Tony Byers</v>
      </c>
      <c r="R54" s="6" t="str">
        <f>VLOOKUP(O54,'[2]Objective Code'!$A$1:$G$243,3,FALSE)</f>
        <v>N</v>
      </c>
      <c r="S54" s="6" t="str">
        <f>IF((LEFT(O54,1))="P",(VLOOKUP(P54,'[2]Rev Subj Codes'!$A$2:$E$239,3,FALSE)),(VLOOKUP(P54,'[2]Cap Subj Codes'!$A$2:$E$34,3,FALSE)))</f>
        <v>N</v>
      </c>
      <c r="T54" s="7"/>
    </row>
    <row r="55" spans="1:20" x14ac:dyDescent="0.2">
      <c r="A55" s="14" t="s">
        <v>24</v>
      </c>
      <c r="B55" s="2" t="str">
        <f>VLOOKUP(O55,'[2]Objective Code'!$A$1:$G$243,4,FALSE)</f>
        <v>Closed Landfill Sites</v>
      </c>
      <c r="C55" s="4" t="str">
        <f>IF((LEFT(O55,1))="P",(VLOOKUP(P55,'[2]Rev Subj Codes'!$A$2:$E$239,4,FALSE)),(VLOOKUP(P55,'[2]Cap Subj Codes'!$A$2:$E$34,4,FALSE)))</f>
        <v>Other Professional Fees</v>
      </c>
      <c r="D55" s="15">
        <f>'[2]Raw Data'!K44</f>
        <v>42605</v>
      </c>
      <c r="E55" s="15" t="str">
        <f>'[2]Raw Data'!AA44</f>
        <v>Aug201600001</v>
      </c>
      <c r="F55" s="16">
        <f>'[2]Raw Data'!Z44</f>
        <v>2061</v>
      </c>
      <c r="G55" s="2" t="s">
        <v>181</v>
      </c>
      <c r="H55" s="2">
        <v>5959</v>
      </c>
      <c r="I55" s="15" t="str">
        <f>'[2]Raw Data'!J44</f>
        <v xml:space="preserve">CHEMTEST LTD                                                </v>
      </c>
      <c r="J55" s="2">
        <v>8400760</v>
      </c>
      <c r="K55" s="2" t="s">
        <v>30</v>
      </c>
      <c r="L55" s="15">
        <v>40344</v>
      </c>
      <c r="M55" s="18">
        <f>'[2]Raw Data'!B44</f>
        <v>9131</v>
      </c>
      <c r="N55" s="15" t="str">
        <f t="shared" si="1"/>
        <v>REVENUE</v>
      </c>
      <c r="O55" s="6" t="str">
        <f>'[2]Raw Data'!R44</f>
        <v>PLCAB</v>
      </c>
      <c r="P55" s="6">
        <f>'[2]Raw Data'!S44</f>
        <v>3424</v>
      </c>
      <c r="Q55" s="6" t="str">
        <f>VLOOKUP(O55,'[2]Objective Code'!$A$1:$H$208,8,FALSE)</f>
        <v>Tony Byers</v>
      </c>
      <c r="R55" s="6" t="str">
        <f>VLOOKUP(O55,'[2]Objective Code'!$A$1:$G$243,3,FALSE)</f>
        <v>N</v>
      </c>
      <c r="S55" s="6" t="str">
        <f>IF((LEFT(O55,1))="P",(VLOOKUP(P55,'[2]Rev Subj Codes'!$A$2:$E$239,3,FALSE)),(VLOOKUP(P55,'[2]Cap Subj Codes'!$A$2:$E$34,3,FALSE)))</f>
        <v>N</v>
      </c>
      <c r="T55" s="7"/>
    </row>
    <row r="56" spans="1:20" x14ac:dyDescent="0.2">
      <c r="A56" s="14" t="s">
        <v>24</v>
      </c>
      <c r="B56" s="2" t="str">
        <f>VLOOKUP(O56,'[2]Objective Code'!$A$1:$G$243,4,FALSE)</f>
        <v>Closed Landfill Sites</v>
      </c>
      <c r="C56" s="4" t="str">
        <f>IF((LEFT(O56,1))="P",(VLOOKUP(P56,'[2]Rev Subj Codes'!$A$2:$E$239,4,FALSE)),(VLOOKUP(P56,'[2]Cap Subj Codes'!$A$2:$E$34,4,FALSE)))</f>
        <v>Repairs and Maintenance</v>
      </c>
      <c r="D56" s="15">
        <f>'[2]Raw Data'!K48</f>
        <v>42608</v>
      </c>
      <c r="E56" s="15" t="str">
        <f>'[2]Raw Data'!AA48</f>
        <v>Aug201600024</v>
      </c>
      <c r="F56" s="16">
        <f>'[2]Raw Data'!Z48</f>
        <v>625</v>
      </c>
      <c r="G56" s="2" t="s">
        <v>197</v>
      </c>
      <c r="H56" s="2">
        <v>5963</v>
      </c>
      <c r="I56" s="15" t="str">
        <f>'[2]Raw Data'!J48</f>
        <v xml:space="preserve">CORE GROUP                                                  </v>
      </c>
      <c r="J56" s="2">
        <v>8400764</v>
      </c>
      <c r="K56" s="2" t="s">
        <v>30</v>
      </c>
      <c r="L56" s="15">
        <v>40348</v>
      </c>
      <c r="M56" s="18">
        <f>'[2]Raw Data'!B48</f>
        <v>13</v>
      </c>
      <c r="N56" s="15" t="str">
        <f t="shared" si="1"/>
        <v>REVENUE</v>
      </c>
      <c r="O56" s="6" t="str">
        <f>'[2]Raw Data'!R48</f>
        <v>PLCAA</v>
      </c>
      <c r="P56" s="6">
        <f>'[2]Raw Data'!S48</f>
        <v>1601</v>
      </c>
      <c r="Q56" s="6" t="str">
        <f>VLOOKUP(O56,'[2]Objective Code'!$A$1:$H$208,8,FALSE)</f>
        <v>Tony Byers</v>
      </c>
      <c r="R56" s="6" t="str">
        <f>VLOOKUP(O56,'[2]Objective Code'!$A$1:$G$243,3,FALSE)</f>
        <v>N</v>
      </c>
      <c r="S56" s="6" t="str">
        <f>IF((LEFT(O56,1))="P",(VLOOKUP(P56,'[2]Rev Subj Codes'!$A$2:$E$239,3,FALSE)),(VLOOKUP(P56,'[2]Cap Subj Codes'!$A$2:$E$34,3,FALSE)))</f>
        <v>N</v>
      </c>
      <c r="T56" s="7"/>
    </row>
    <row r="57" spans="1:20" x14ac:dyDescent="0.2">
      <c r="A57" s="14" t="s">
        <v>24</v>
      </c>
      <c r="B57" s="2" t="str">
        <f>VLOOKUP(O57,'[2]Objective Code'!$A$1:$G$243,4,FALSE)</f>
        <v>Waste Facilities</v>
      </c>
      <c r="C57" s="4" t="str">
        <f>IF((LEFT(O57,1))="P",(VLOOKUP(P57,'[2]Rev Subj Codes'!$A$2:$E$239,4,FALSE)),(VLOOKUP(P57,'[2]Cap Subj Codes'!$A$2:$E$34,4,FALSE)))</f>
        <v>Rents Rates Water and Sewerage</v>
      </c>
      <c r="D57" s="15">
        <f>'[2]Raw Data'!K49</f>
        <v>42608</v>
      </c>
      <c r="E57" s="15" t="str">
        <f>'[2]Raw Data'!AA49</f>
        <v>Aug201600019</v>
      </c>
      <c r="F57" s="16">
        <f>'[2]Raw Data'!Z49</f>
        <v>3131</v>
      </c>
      <c r="G57" s="2" t="s">
        <v>201</v>
      </c>
      <c r="H57" s="2">
        <v>5964</v>
      </c>
      <c r="I57" s="15" t="str">
        <f>'[2]Raw Data'!J49</f>
        <v xml:space="preserve">KNOWSLEY MBC                                                </v>
      </c>
      <c r="J57" s="2">
        <v>8400765</v>
      </c>
      <c r="K57" s="2" t="s">
        <v>30</v>
      </c>
      <c r="L57" s="15">
        <v>40349</v>
      </c>
      <c r="M57" s="18" t="str">
        <f>'[2]Raw Data'!B49</f>
        <v>MP21604010175006</v>
      </c>
      <c r="N57" s="15" t="str">
        <f t="shared" si="1"/>
        <v>REVENUE</v>
      </c>
      <c r="O57" s="6" t="str">
        <f>'[2]Raw Data'!R49</f>
        <v>PHSAA</v>
      </c>
      <c r="P57" s="6">
        <f>'[2]Raw Data'!S49</f>
        <v>1510</v>
      </c>
      <c r="Q57" s="6" t="str">
        <f>VLOOKUP(O57,'[2]Objective Code'!$A$1:$H$208,8,FALSE)</f>
        <v>Tony Byers</v>
      </c>
      <c r="R57" s="6" t="str">
        <f>VLOOKUP(O57,'[2]Objective Code'!$A$1:$G$243,3,FALSE)</f>
        <v>N</v>
      </c>
      <c r="S57" s="6" t="str">
        <f>IF((LEFT(O57,1))="P",(VLOOKUP(P57,'[2]Rev Subj Codes'!$A$2:$E$239,3,FALSE)),(VLOOKUP(P57,'[2]Cap Subj Codes'!$A$2:$E$34,3,FALSE)))</f>
        <v>N</v>
      </c>
      <c r="T57" s="7"/>
    </row>
    <row r="58" spans="1:20" x14ac:dyDescent="0.2">
      <c r="A58" s="14" t="s">
        <v>24</v>
      </c>
      <c r="B58" s="2" t="str">
        <f>VLOOKUP(O58,'[2]Objective Code'!$A$1:$G$243,4,FALSE)</f>
        <v>Waste Facilities</v>
      </c>
      <c r="C58" s="4" t="str">
        <f>IF((LEFT(O58,1))="P",(VLOOKUP(P58,'[2]Rev Subj Codes'!$A$2:$E$239,4,FALSE)),(VLOOKUP(P58,'[2]Cap Subj Codes'!$A$2:$E$34,4,FALSE)))</f>
        <v>Rents Rates Water and Sewerage</v>
      </c>
      <c r="D58" s="15">
        <f>'[2]Raw Data'!K50</f>
        <v>42608</v>
      </c>
      <c r="E58" s="15" t="str">
        <f>'[2]Raw Data'!AA50</f>
        <v>Aug201600018</v>
      </c>
      <c r="F58" s="16">
        <f>'[2]Raw Data'!Z50</f>
        <v>3628</v>
      </c>
      <c r="G58" s="2" t="s">
        <v>205</v>
      </c>
      <c r="H58" s="2">
        <v>5965</v>
      </c>
      <c r="I58" s="15" t="str">
        <f>'[2]Raw Data'!J50</f>
        <v xml:space="preserve">KNOWSLEY MBC                                                </v>
      </c>
      <c r="J58" s="2">
        <v>8400766</v>
      </c>
      <c r="K58" s="2" t="s">
        <v>30</v>
      </c>
      <c r="L58" s="15">
        <v>40350</v>
      </c>
      <c r="M58" s="18" t="str">
        <f>'[2]Raw Data'!B50</f>
        <v>MP21604010160006</v>
      </c>
      <c r="N58" s="15" t="str">
        <f t="shared" si="1"/>
        <v>REVENUE</v>
      </c>
      <c r="O58" s="6" t="str">
        <f>'[2]Raw Data'!R50</f>
        <v>PHMAA</v>
      </c>
      <c r="P58" s="6">
        <f>'[2]Raw Data'!S50</f>
        <v>1510</v>
      </c>
      <c r="Q58" s="6" t="str">
        <f>VLOOKUP(O58,'[2]Objective Code'!$A$1:$H$208,8,FALSE)</f>
        <v>Tony Byers</v>
      </c>
      <c r="R58" s="6" t="str">
        <f>VLOOKUP(O58,'[2]Objective Code'!$A$1:$G$243,3,FALSE)</f>
        <v>N</v>
      </c>
      <c r="S58" s="6" t="str">
        <f>IF((LEFT(O58,1))="P",(VLOOKUP(P58,'[2]Rev Subj Codes'!$A$2:$E$239,3,FALSE)),(VLOOKUP(P58,'[2]Cap Subj Codes'!$A$2:$E$34,3,FALSE)))</f>
        <v>N</v>
      </c>
      <c r="T58" s="7"/>
    </row>
    <row r="59" spans="1:20" x14ac:dyDescent="0.2">
      <c r="A59" s="14" t="s">
        <v>24</v>
      </c>
      <c r="B59" s="2" t="str">
        <f>VLOOKUP(O59,'[2]Objective Code'!$A$1:$G$243,4,FALSE)</f>
        <v>Waste Facilities</v>
      </c>
      <c r="C59" s="4" t="str">
        <f>IF((LEFT(O59,1))="P",(VLOOKUP(P59,'[2]Rev Subj Codes'!$A$2:$E$239,4,FALSE)),(VLOOKUP(P59,'[2]Cap Subj Codes'!$A$2:$E$34,4,FALSE)))</f>
        <v>Rents Rates Water and Sewerage</v>
      </c>
      <c r="D59" s="15">
        <f>'[2]Raw Data'!K51</f>
        <v>42608</v>
      </c>
      <c r="E59" s="15" t="str">
        <f>'[2]Raw Data'!AA51</f>
        <v>Aug201600017</v>
      </c>
      <c r="F59" s="16">
        <f>'[2]Raw Data'!Z51</f>
        <v>6163</v>
      </c>
      <c r="G59" s="2" t="s">
        <v>208</v>
      </c>
      <c r="H59" s="2">
        <v>5966</v>
      </c>
      <c r="I59" s="15" t="str">
        <f>'[2]Raw Data'!J51</f>
        <v xml:space="preserve">KNOWSLEY MBC                                                </v>
      </c>
      <c r="J59" s="2">
        <v>8400767</v>
      </c>
      <c r="K59" s="2" t="s">
        <v>30</v>
      </c>
      <c r="L59" s="15">
        <v>40351</v>
      </c>
      <c r="M59" s="18" t="str">
        <f>'[2]Raw Data'!B51</f>
        <v>MP21604010159006</v>
      </c>
      <c r="N59" s="15" t="str">
        <f t="shared" si="1"/>
        <v>REVENUE</v>
      </c>
      <c r="O59" s="6" t="str">
        <f>'[2]Raw Data'!R51</f>
        <v>PHNAA</v>
      </c>
      <c r="P59" s="6">
        <f>'[2]Raw Data'!S51</f>
        <v>1510</v>
      </c>
      <c r="Q59" s="6" t="str">
        <f>VLOOKUP(O59,'[2]Objective Code'!$A$1:$H$208,8,FALSE)</f>
        <v>Tony Byers</v>
      </c>
      <c r="R59" s="6" t="str">
        <f>VLOOKUP(O59,'[2]Objective Code'!$A$1:$G$243,3,FALSE)</f>
        <v>N</v>
      </c>
      <c r="S59" s="6" t="str">
        <f>IF((LEFT(O59,1))="P",(VLOOKUP(P59,'[2]Rev Subj Codes'!$A$2:$E$239,3,FALSE)),(VLOOKUP(P59,'[2]Cap Subj Codes'!$A$2:$E$34,3,FALSE)))</f>
        <v>N</v>
      </c>
      <c r="T59" s="7"/>
    </row>
    <row r="60" spans="1:20" x14ac:dyDescent="0.2">
      <c r="A60" s="14" t="s">
        <v>24</v>
      </c>
      <c r="B60" s="2" t="str">
        <f>VLOOKUP(O60,'[2]Objective Code'!$A$1:$G$243,4,FALSE)</f>
        <v>Waste Facilities</v>
      </c>
      <c r="C60" s="4" t="str">
        <f>IF((LEFT(O60,1))="P",(VLOOKUP(P60,'[2]Rev Subj Codes'!$A$2:$E$239,4,FALSE)),(VLOOKUP(P60,'[2]Cap Subj Codes'!$A$2:$E$34,4,FALSE)))</f>
        <v>Rents Rates Water and Sewerage</v>
      </c>
      <c r="D60" s="15">
        <f>'[2]Raw Data'!K57</f>
        <v>42612</v>
      </c>
      <c r="E60" s="15" t="str">
        <f>'[2]Raw Data'!AA57</f>
        <v>Aug201600014</v>
      </c>
      <c r="F60" s="16">
        <f>'[2]Raw Data'!Z57</f>
        <v>1044</v>
      </c>
      <c r="G60" s="2" t="s">
        <v>229</v>
      </c>
      <c r="H60" s="2">
        <v>5972</v>
      </c>
      <c r="I60" s="15" t="str">
        <f>'[2]Raw Data'!J57</f>
        <v xml:space="preserve">SEFTON M.B.C                                                </v>
      </c>
      <c r="J60" s="2">
        <v>8400773</v>
      </c>
      <c r="K60" s="2" t="s">
        <v>30</v>
      </c>
      <c r="L60" s="15">
        <v>40357</v>
      </c>
      <c r="M60" s="18" t="str">
        <f>'[2]Raw Data'!B57</f>
        <v>MP21603170005006</v>
      </c>
      <c r="N60" s="15" t="str">
        <f t="shared" si="1"/>
        <v>REVENUE</v>
      </c>
      <c r="O60" s="6" t="str">
        <f>'[2]Raw Data'!R57</f>
        <v>PHJAA</v>
      </c>
      <c r="P60" s="6">
        <f>'[2]Raw Data'!S57</f>
        <v>1510</v>
      </c>
      <c r="Q60" s="6" t="str">
        <f>VLOOKUP(O60,'[2]Objective Code'!$A$1:$H$208,8,FALSE)</f>
        <v>Tony Byers</v>
      </c>
      <c r="R60" s="6" t="str">
        <f>VLOOKUP(O60,'[2]Objective Code'!$A$1:$G$243,3,FALSE)</f>
        <v>N</v>
      </c>
      <c r="S60" s="6" t="str">
        <f>IF((LEFT(O60,1))="P",(VLOOKUP(P60,'[2]Rev Subj Codes'!$A$2:$E$239,3,FALSE)),(VLOOKUP(P60,'[2]Cap Subj Codes'!$A$2:$E$34,3,FALSE)))</f>
        <v>N</v>
      </c>
      <c r="T60" s="7"/>
    </row>
    <row r="61" spans="1:20" x14ac:dyDescent="0.2">
      <c r="A61" s="14" t="s">
        <v>24</v>
      </c>
      <c r="B61" s="2" t="str">
        <f>VLOOKUP(O61,'[2]Objective Code'!$A$1:$G$243,4,FALSE)</f>
        <v>Waste Facilities</v>
      </c>
      <c r="C61" s="4" t="str">
        <f>IF((LEFT(O61,1))="P",(VLOOKUP(P61,'[2]Rev Subj Codes'!$A$2:$E$239,4,FALSE)),(VLOOKUP(P61,'[2]Cap Subj Codes'!$A$2:$E$34,4,FALSE)))</f>
        <v>Rents Rates Water and Sewerage</v>
      </c>
      <c r="D61" s="15">
        <f>'[2]Raw Data'!K58</f>
        <v>42612</v>
      </c>
      <c r="E61" s="15" t="str">
        <f>'[2]Raw Data'!AA58</f>
        <v>Aug201600020</v>
      </c>
      <c r="F61" s="16">
        <f>'[2]Raw Data'!Z58</f>
        <v>2609</v>
      </c>
      <c r="G61" s="2" t="s">
        <v>232</v>
      </c>
      <c r="H61" s="2">
        <v>5973</v>
      </c>
      <c r="I61" s="15" t="str">
        <f>'[2]Raw Data'!J58</f>
        <v xml:space="preserve">SEFTON M.B.C                                                </v>
      </c>
      <c r="J61" s="2">
        <v>8400774</v>
      </c>
      <c r="K61" s="2" t="s">
        <v>30</v>
      </c>
      <c r="L61" s="15">
        <v>40358</v>
      </c>
      <c r="M61" s="18" t="str">
        <f>'[2]Raw Data'!B58</f>
        <v>MP21604020004006</v>
      </c>
      <c r="N61" s="15" t="str">
        <f t="shared" si="1"/>
        <v>REVENUE</v>
      </c>
      <c r="O61" s="6" t="str">
        <f>'[2]Raw Data'!R58</f>
        <v>PHKAA</v>
      </c>
      <c r="P61" s="6">
        <f>'[2]Raw Data'!S58</f>
        <v>1510</v>
      </c>
      <c r="Q61" s="6" t="str">
        <f>VLOOKUP(O61,'[2]Objective Code'!$A$1:$H$208,8,FALSE)</f>
        <v>Tony Byers</v>
      </c>
      <c r="R61" s="6" t="str">
        <f>VLOOKUP(O61,'[2]Objective Code'!$A$1:$G$243,3,FALSE)</f>
        <v>N</v>
      </c>
      <c r="S61" s="6" t="str">
        <f>IF((LEFT(O61,1))="P",(VLOOKUP(P61,'[2]Rev Subj Codes'!$A$2:$E$239,3,FALSE)),(VLOOKUP(P61,'[2]Cap Subj Codes'!$A$2:$E$34,3,FALSE)))</f>
        <v>N</v>
      </c>
      <c r="T61" s="7"/>
    </row>
    <row r="62" spans="1:20" x14ac:dyDescent="0.2">
      <c r="A62" s="14" t="s">
        <v>24</v>
      </c>
      <c r="B62" s="2" t="str">
        <f>VLOOKUP(O62,'[2]Objective Code'!$A$1:$G$243,4,FALSE)</f>
        <v>Waste Facilities</v>
      </c>
      <c r="C62" s="4" t="str">
        <f>IF((LEFT(O62,1))="P",(VLOOKUP(P62,'[2]Rev Subj Codes'!$A$2:$E$239,4,FALSE)),(VLOOKUP(P62,'[2]Cap Subj Codes'!$A$2:$E$34,4,FALSE)))</f>
        <v>Rents Rates Water and Sewerage</v>
      </c>
      <c r="D62" s="15">
        <f>'[2]Raw Data'!K59</f>
        <v>42612</v>
      </c>
      <c r="E62" s="15" t="str">
        <f>'[2]Raw Data'!AA59</f>
        <v>Aug201600015</v>
      </c>
      <c r="F62" s="16">
        <f>'[2]Raw Data'!Z59</f>
        <v>4871</v>
      </c>
      <c r="G62" s="2" t="s">
        <v>235</v>
      </c>
      <c r="H62" s="2">
        <v>5974</v>
      </c>
      <c r="I62" s="15" t="str">
        <f>'[2]Raw Data'!J59</f>
        <v xml:space="preserve">SEFTON M.B.C                                                </v>
      </c>
      <c r="J62" s="2">
        <v>8400775</v>
      </c>
      <c r="K62" s="2" t="s">
        <v>30</v>
      </c>
      <c r="L62" s="15">
        <v>40359</v>
      </c>
      <c r="M62" s="18" t="str">
        <f>'[2]Raw Data'!B59</f>
        <v>MP21603170006006</v>
      </c>
      <c r="N62" s="15" t="str">
        <f t="shared" si="1"/>
        <v>REVENUE</v>
      </c>
      <c r="O62" s="6" t="str">
        <f>'[2]Raw Data'!R59</f>
        <v>PHOAA</v>
      </c>
      <c r="P62" s="6">
        <f>'[2]Raw Data'!S59</f>
        <v>1510</v>
      </c>
      <c r="Q62" s="6" t="str">
        <f>VLOOKUP(O62,'[2]Objective Code'!$A$1:$H$208,8,FALSE)</f>
        <v>Tony Byers</v>
      </c>
      <c r="R62" s="6" t="str">
        <f>VLOOKUP(O62,'[2]Objective Code'!$A$1:$G$243,3,FALSE)</f>
        <v>N</v>
      </c>
      <c r="S62" s="6" t="str">
        <f>IF((LEFT(O62,1))="P",(VLOOKUP(P62,'[2]Rev Subj Codes'!$A$2:$E$239,3,FALSE)),(VLOOKUP(P62,'[2]Cap Subj Codes'!$A$2:$E$34,3,FALSE)))</f>
        <v>N</v>
      </c>
      <c r="T62" s="7"/>
    </row>
    <row r="63" spans="1:20" x14ac:dyDescent="0.2">
      <c r="A63" s="14" t="s">
        <v>24</v>
      </c>
      <c r="B63" s="2" t="e">
        <f>VLOOKUP(O63,'[2]Objective Code'!$A$1:$G$243,4,FALSE)</f>
        <v>#N/A</v>
      </c>
      <c r="C63" s="4" t="e">
        <f>IF((LEFT(O63,1))="P",(VLOOKUP(P63,'[2]Rev Subj Codes'!$A$2:$E$239,4,FALSE)),(VLOOKUP(P63,'[2]Cap Subj Codes'!$A$2:$E$34,4,FALSE)))</f>
        <v>#N/A</v>
      </c>
      <c r="D63" s="15">
        <f>'[2]Raw Data'!K2</f>
        <v>42583</v>
      </c>
      <c r="E63" s="15" t="str">
        <f>'[2]Raw Data'!AA2</f>
        <v>Aug201600003</v>
      </c>
      <c r="F63" s="16">
        <f>'[2]Raw Data'!Z2</f>
        <v>71428.58</v>
      </c>
      <c r="G63" s="2" t="s">
        <v>28</v>
      </c>
      <c r="H63" s="2">
        <v>5951</v>
      </c>
      <c r="I63" s="15" t="str">
        <f>'[2]Raw Data'!J2</f>
        <v xml:space="preserve">PUBLIC WORKS LOANS BOARD                                    </v>
      </c>
      <c r="J63" s="2">
        <v>8723116</v>
      </c>
      <c r="K63" s="2" t="s">
        <v>30</v>
      </c>
      <c r="L63" s="15">
        <v>40295</v>
      </c>
      <c r="M63" s="18" t="str">
        <f>'[2]Raw Data'!B2</f>
        <v xml:space="preserve">   REF 130 09461</v>
      </c>
      <c r="N63" s="15" t="str">
        <f t="shared" si="1"/>
        <v>VOID</v>
      </c>
      <c r="O63" s="6" t="str">
        <f>'[2]Raw Data'!R2</f>
        <v>YTDAA</v>
      </c>
      <c r="P63" s="6">
        <f>'[2]Raw Data'!S2</f>
        <v>7700</v>
      </c>
      <c r="Q63" s="6" t="e">
        <f>VLOOKUP(O63,'[2]Objective Code'!$A$1:$H$208,8,FALSE)</f>
        <v>#N/A</v>
      </c>
      <c r="R63" s="6" t="e">
        <f>VLOOKUP(O63,'[2]Objective Code'!$A$1:$G$243,3,FALSE)</f>
        <v>#N/A</v>
      </c>
      <c r="S63" s="6" t="e">
        <f>IF((LEFT(O63,1))="P",(VLOOKUP(P63,'[2]Rev Subj Codes'!$A$2:$E$239,3,FALSE)),(VLOOKUP(P63,'[2]Cap Subj Codes'!$A$2:$E$34,3,FALSE)))</f>
        <v>#N/A</v>
      </c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94"/>
      <c r="P64" s="94"/>
      <c r="Q64" s="94"/>
      <c r="R64" s="94"/>
      <c r="S64" s="94"/>
      <c r="T64" s="94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94"/>
      <c r="P65" s="94"/>
      <c r="Q65" s="94"/>
      <c r="R65" s="94"/>
      <c r="S65" s="94"/>
      <c r="T65" s="94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94"/>
      <c r="P66" s="94"/>
      <c r="Q66" s="94"/>
      <c r="R66" s="94"/>
      <c r="S66" s="94"/>
      <c r="T66" s="94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94"/>
      <c r="P67" s="94"/>
      <c r="Q67" s="94"/>
      <c r="R67" s="94"/>
      <c r="S67" s="94"/>
      <c r="T67" s="94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94"/>
      <c r="P68" s="94"/>
      <c r="Q68" s="94"/>
      <c r="R68" s="94"/>
      <c r="S68" s="94"/>
      <c r="T68" s="94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94"/>
      <c r="P69" s="94"/>
      <c r="Q69" s="94"/>
      <c r="R69" s="94"/>
      <c r="S69" s="94"/>
      <c r="T69" s="94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94"/>
      <c r="P70" s="94"/>
      <c r="Q70" s="94"/>
      <c r="R70" s="94"/>
      <c r="S70" s="94"/>
      <c r="T70" s="94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94"/>
      <c r="P71" s="94"/>
      <c r="Q71" s="94"/>
      <c r="R71" s="94"/>
      <c r="S71" s="94"/>
      <c r="T71" s="94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94"/>
      <c r="P72" s="94"/>
      <c r="Q72" s="94"/>
      <c r="R72" s="94"/>
      <c r="S72" s="94"/>
      <c r="T72" s="94"/>
    </row>
    <row r="73" spans="1:20" x14ac:dyDescent="0.2">
      <c r="O73" s="95"/>
      <c r="P73" s="95"/>
      <c r="Q73" s="95"/>
      <c r="R73" s="95"/>
      <c r="S73" s="95"/>
      <c r="T73" s="95"/>
    </row>
  </sheetData>
  <autoFilter ref="A5:T5">
    <sortState ref="A6:T63">
      <sortCondition ref="Q5"/>
    </sortState>
  </autoFilter>
  <sortState ref="Q1:Q73">
    <sortCondition ref="Q6:Q60"/>
  </sortState>
  <conditionalFormatting sqref="R64:S72">
    <cfRule type="cellIs" dxfId="51" priority="3" operator="equal">
      <formula>"Y"</formula>
    </cfRule>
  </conditionalFormatting>
  <conditionalFormatting sqref="R6">
    <cfRule type="cellIs" dxfId="50" priority="2" operator="equal">
      <formula>"""Y"""</formula>
    </cfRule>
  </conditionalFormatting>
  <conditionalFormatting sqref="R6:S63">
    <cfRule type="cellIs" dxfId="49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="80" zoomScaleNormal="80" workbookViewId="0">
      <selection activeCell="D49" sqref="D49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8.5546875" customWidth="1"/>
    <col min="7" max="8" width="0" hidden="1" customWidth="1"/>
    <col min="9" max="9" width="29.6640625" customWidth="1"/>
    <col min="10" max="12" width="0" hidden="1" customWidth="1"/>
    <col min="13" max="13" width="16.44140625" bestFit="1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488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15" customHeight="1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tr">
        <f>VLOOKUP(O6,'[3]Objective Code'!$A$1:$G$243,4,FALSE)</f>
        <v>Waste Contracts</v>
      </c>
      <c r="C6" s="4" t="str">
        <f>IF((LEFT(O6,1))="P",(VLOOKUP(P6,'[3]Rev Subj Codes'!$A$2:$E$239,4,FALSE)),(VLOOKUP(P6,'[3]Cap Subj Codes'!$A$2:$E$34,4,FALSE)))</f>
        <v>Employee - REDACT</v>
      </c>
      <c r="D6" s="15">
        <f>'[3]Raw Data'!K10</f>
        <v>42619</v>
      </c>
      <c r="E6" s="15" t="str">
        <f>'[3]Raw Data'!AA10</f>
        <v>Sep201600004</v>
      </c>
      <c r="F6" s="16">
        <f>'[3]Raw Data'!Z10</f>
        <v>505.89</v>
      </c>
      <c r="G6" s="2" t="s">
        <v>28</v>
      </c>
      <c r="H6" s="2">
        <v>5951</v>
      </c>
      <c r="I6" s="15" t="str">
        <f>'[3]Raw Data'!J10</f>
        <v xml:space="preserve">FORREST RECRUITMENT LIMITED                                 </v>
      </c>
      <c r="J6" s="2">
        <v>8743386</v>
      </c>
      <c r="K6" s="2" t="s">
        <v>30</v>
      </c>
      <c r="L6" s="15">
        <v>40305</v>
      </c>
      <c r="M6" s="18">
        <f>'[3]Raw Data'!B10</f>
        <v>320056</v>
      </c>
      <c r="N6" s="15" t="str">
        <f t="shared" ref="N6:N39" si="0">IF(LEFT(O6,1)="P","REVENUE",(IF(LEFT(O6,1)="X","CAPITAL","VOID")))</f>
        <v>REVENUE</v>
      </c>
      <c r="O6" s="6" t="str">
        <f>'[3]Raw Data'!R10</f>
        <v>PVDAA</v>
      </c>
      <c r="P6" s="6">
        <f>'[3]Raw Data'!S10</f>
        <v>360</v>
      </c>
      <c r="Q6" s="6" t="str">
        <f>VLOOKUP(O6,'[3]Objective Code'!$A$1:$H$208,8,FALSE)</f>
        <v>Gary Taylor</v>
      </c>
      <c r="R6" s="6" t="str">
        <f>VLOOKUP(O6,'[3]Objective Code'!$A$1:$G$243,3,FALSE)</f>
        <v>N</v>
      </c>
      <c r="S6" s="6" t="str">
        <f>IF((LEFT(O6,1))="P",(VLOOKUP(P6,'[3]Rev Subj Codes'!$A$2:$E$239,3,FALSE)),(VLOOKUP(P6,'[3]Cap Subj Codes'!$A$2:$E$34,3,FALSE)))</f>
        <v>Y</v>
      </c>
      <c r="T6" s="7"/>
    </row>
    <row r="7" spans="1:20" x14ac:dyDescent="0.2">
      <c r="A7" s="14" t="s">
        <v>24</v>
      </c>
      <c r="B7" s="2" t="str">
        <f>VLOOKUP(O7,'[3]Objective Code'!$A$1:$G$243,4,FALSE)</f>
        <v>Waste Contracts</v>
      </c>
      <c r="C7" s="4" t="str">
        <f>IF((LEFT(O7,1))="P",(VLOOKUP(P7,'[3]Rev Subj Codes'!$A$2:$E$239,4,FALSE)),(VLOOKUP(P7,'[3]Cap Subj Codes'!$A$2:$E$34,4,FALSE)))</f>
        <v>Contractor / Agency Payments</v>
      </c>
      <c r="D7" s="15">
        <f>'[3]Raw Data'!K11</f>
        <v>42619</v>
      </c>
      <c r="E7" s="15" t="str">
        <f>'[3]Raw Data'!AA11</f>
        <v>Sep201600029</v>
      </c>
      <c r="F7" s="16">
        <f>'[3]Raw Data'!Z11</f>
        <v>1232103.96</v>
      </c>
      <c r="G7" s="2" t="s">
        <v>28</v>
      </c>
      <c r="H7" s="2">
        <v>5951</v>
      </c>
      <c r="I7" s="15" t="str">
        <f>'[3]Raw Data'!J11</f>
        <v xml:space="preserve">VEOLIA ES MERSEYSIDE &amp; HALTON LIMITED                       </v>
      </c>
      <c r="J7" s="2">
        <v>8743386</v>
      </c>
      <c r="K7" s="2" t="s">
        <v>30</v>
      </c>
      <c r="L7" s="15">
        <v>40358</v>
      </c>
      <c r="M7" s="18">
        <f>'[3]Raw Data'!B11</f>
        <v>1940</v>
      </c>
      <c r="N7" s="15" t="str">
        <f t="shared" si="0"/>
        <v>REVENUE</v>
      </c>
      <c r="O7" s="6" t="str">
        <f>'[3]Raw Data'!R11</f>
        <v>PPAAA</v>
      </c>
      <c r="P7" s="6">
        <f>'[3]Raw Data'!S11</f>
        <v>4400</v>
      </c>
      <c r="Q7" s="6" t="str">
        <f>VLOOKUP(O7,'[3]Objective Code'!$A$1:$H$208,8,FALSE)</f>
        <v>Gary Taylor</v>
      </c>
      <c r="R7" s="6" t="str">
        <f>VLOOKUP(O7,'[3]Objective Code'!$A$1:$G$243,3,FALSE)</f>
        <v>N</v>
      </c>
      <c r="S7" s="6" t="str">
        <f>IF((LEFT(O7,1))="P",(VLOOKUP(P7,'[3]Rev Subj Codes'!$A$2:$E$239,3,FALSE)),(VLOOKUP(P7,'[3]Cap Subj Codes'!$A$2:$E$34,3,FALSE)))</f>
        <v>N</v>
      </c>
      <c r="T7" s="7"/>
    </row>
    <row r="8" spans="1:20" x14ac:dyDescent="0.2">
      <c r="A8" s="14" t="s">
        <v>24</v>
      </c>
      <c r="B8" s="2" t="str">
        <f>VLOOKUP(O8,'[3]Objective Code'!$A$1:$G$243,4,FALSE)</f>
        <v>Waste Contracts</v>
      </c>
      <c r="C8" s="4" t="str">
        <f>IF((LEFT(O8,1))="P",(VLOOKUP(P8,'[3]Rev Subj Codes'!$A$2:$E$239,4,FALSE)),(VLOOKUP(P8,'[3]Cap Subj Codes'!$A$2:$E$34,4,FALSE)))</f>
        <v>Employee - REDACT</v>
      </c>
      <c r="D8" s="15">
        <f>'[3]Raw Data'!K14</f>
        <v>42626</v>
      </c>
      <c r="E8" s="15" t="str">
        <f>'[3]Raw Data'!AA14</f>
        <v>Sep201600005</v>
      </c>
      <c r="F8" s="16">
        <f>'[3]Raw Data'!Z14</f>
        <v>519.75</v>
      </c>
      <c r="G8" s="2" t="s">
        <v>28</v>
      </c>
      <c r="H8" s="2">
        <v>5951</v>
      </c>
      <c r="I8" s="15" t="str">
        <f>'[3]Raw Data'!J14</f>
        <v xml:space="preserve">FORREST RECRUITMENT LIMITED                                 </v>
      </c>
      <c r="J8" s="2">
        <v>8732281</v>
      </c>
      <c r="K8" s="2" t="s">
        <v>30</v>
      </c>
      <c r="L8" s="15">
        <v>40336</v>
      </c>
      <c r="M8" s="18">
        <f>'[3]Raw Data'!B14</f>
        <v>320598</v>
      </c>
      <c r="N8" s="15" t="str">
        <f t="shared" si="0"/>
        <v>REVENUE</v>
      </c>
      <c r="O8" s="6" t="str">
        <f>'[3]Raw Data'!R14</f>
        <v>PVDAA</v>
      </c>
      <c r="P8" s="6">
        <f>'[3]Raw Data'!S14</f>
        <v>360</v>
      </c>
      <c r="Q8" s="6" t="str">
        <f>VLOOKUP(O8,'[3]Objective Code'!$A$1:$H$208,8,FALSE)</f>
        <v>Gary Taylor</v>
      </c>
      <c r="R8" s="6" t="str">
        <f>VLOOKUP(O8,'[3]Objective Code'!$A$1:$G$243,3,FALSE)</f>
        <v>N</v>
      </c>
      <c r="S8" s="6" t="str">
        <f>IF((LEFT(O8,1))="P",(VLOOKUP(P8,'[3]Rev Subj Codes'!$A$2:$E$239,3,FALSE)),(VLOOKUP(P8,'[3]Cap Subj Codes'!$A$2:$E$34,3,FALSE)))</f>
        <v>Y</v>
      </c>
      <c r="T8" s="7"/>
    </row>
    <row r="9" spans="1:20" x14ac:dyDescent="0.2">
      <c r="A9" s="14" t="s">
        <v>24</v>
      </c>
      <c r="B9" s="2" t="str">
        <f>VLOOKUP(O9,'[3]Objective Code'!$A$1:$G$243,4,FALSE)</f>
        <v>Recycling Credits</v>
      </c>
      <c r="C9" s="4" t="str">
        <f>IF((LEFT(O9,1))="P",(VLOOKUP(P9,'[3]Rev Subj Codes'!$A$2:$E$239,4,FALSE)),(VLOOKUP(P9,'[3]Cap Subj Codes'!$A$2:$E$34,4,FALSE)))</f>
        <v>Contractor / Agency Payments</v>
      </c>
      <c r="D9" s="15">
        <f>'[3]Raw Data'!K16</f>
        <v>42626</v>
      </c>
      <c r="E9" s="15" t="str">
        <f>'[3]Raw Data'!AA16</f>
        <v>Sep201600032</v>
      </c>
      <c r="F9" s="16">
        <f>'[3]Raw Data'!Z16</f>
        <v>262666.94</v>
      </c>
      <c r="G9" s="2" t="s">
        <v>28</v>
      </c>
      <c r="H9" s="2">
        <v>5951</v>
      </c>
      <c r="I9" s="15" t="str">
        <f>'[3]Raw Data'!J16</f>
        <v xml:space="preserve">WIRRAL BOROUGH COUNCIL                                      </v>
      </c>
      <c r="J9" s="2">
        <v>8743385</v>
      </c>
      <c r="K9" s="2" t="s">
        <v>30</v>
      </c>
      <c r="L9" s="15">
        <v>40282</v>
      </c>
      <c r="M9" s="18">
        <f>'[3]Raw Data'!B16</f>
        <v>440283928</v>
      </c>
      <c r="N9" s="15" t="str">
        <f t="shared" si="0"/>
        <v>REVENUE</v>
      </c>
      <c r="O9" s="6" t="str">
        <f>'[3]Raw Data'!R16</f>
        <v>PJFAA</v>
      </c>
      <c r="P9" s="6">
        <f>'[3]Raw Data'!S16</f>
        <v>4402</v>
      </c>
      <c r="Q9" s="6" t="str">
        <f>VLOOKUP(O9,'[3]Objective Code'!$A$1:$H$208,8,FALSE)</f>
        <v>Gary Taylor</v>
      </c>
      <c r="R9" s="6" t="str">
        <f>VLOOKUP(O9,'[3]Objective Code'!$A$1:$G$243,3,FALSE)</f>
        <v>N</v>
      </c>
      <c r="S9" s="6" t="str">
        <f>IF((LEFT(O9,1))="P",(VLOOKUP(P9,'[3]Rev Subj Codes'!$A$2:$E$239,3,FALSE)),(VLOOKUP(P9,'[3]Cap Subj Codes'!$A$2:$E$34,3,FALSE)))</f>
        <v>N</v>
      </c>
      <c r="T9" s="7"/>
    </row>
    <row r="10" spans="1:20" x14ac:dyDescent="0.2">
      <c r="A10" s="14" t="s">
        <v>24</v>
      </c>
      <c r="B10" s="2" t="str">
        <f>VLOOKUP(O10,'[3]Objective Code'!$A$1:$G$243,4,FALSE)</f>
        <v>Waste Contracts</v>
      </c>
      <c r="C10" s="4" t="str">
        <f>IF((LEFT(O10,1))="P",(VLOOKUP(P10,'[3]Rev Subj Codes'!$A$2:$E$239,4,FALSE)),(VLOOKUP(P10,'[3]Cap Subj Codes'!$A$2:$E$34,4,FALSE)))</f>
        <v>Contractor / Agency Payments</v>
      </c>
      <c r="D10" s="15">
        <f>'[3]Raw Data'!K18</f>
        <v>42629</v>
      </c>
      <c r="E10" s="15" t="str">
        <f>'[3]Raw Data'!AA18</f>
        <v>Sep201600028</v>
      </c>
      <c r="F10" s="16">
        <f>'[3]Raw Data'!Z18</f>
        <v>2463481.31</v>
      </c>
      <c r="G10" s="2" t="s">
        <v>28</v>
      </c>
      <c r="H10" s="2">
        <v>5951</v>
      </c>
      <c r="I10" s="15" t="str">
        <f>'[3]Raw Data'!J18</f>
        <v xml:space="preserve">MERSEY WASTE HOLDINGS LTD                                   </v>
      </c>
      <c r="J10" s="2">
        <v>4000297</v>
      </c>
      <c r="K10" s="2" t="s">
        <v>30</v>
      </c>
      <c r="L10" s="15">
        <v>40330</v>
      </c>
      <c r="M10" s="18">
        <f>'[3]Raw Data'!B18</f>
        <v>127</v>
      </c>
      <c r="N10" s="15" t="str">
        <f t="shared" si="0"/>
        <v>REVENUE</v>
      </c>
      <c r="O10" s="6" t="str">
        <f>'[3]Raw Data'!R18</f>
        <v>PRAAA</v>
      </c>
      <c r="P10" s="6">
        <f>'[3]Raw Data'!S18</f>
        <v>4400</v>
      </c>
      <c r="Q10" s="6" t="str">
        <f>VLOOKUP(O10,'[3]Objective Code'!$A$1:$H$208,8,FALSE)</f>
        <v>Gary Taylor</v>
      </c>
      <c r="R10" s="6" t="str">
        <f>VLOOKUP(O10,'[3]Objective Code'!$A$1:$G$243,3,FALSE)</f>
        <v>N</v>
      </c>
      <c r="S10" s="6" t="str">
        <f>IF((LEFT(O10,1))="P",(VLOOKUP(P10,'[3]Rev Subj Codes'!$A$2:$E$239,3,FALSE)),(VLOOKUP(P10,'[3]Cap Subj Codes'!$A$2:$E$34,3,FALSE)))</f>
        <v>N</v>
      </c>
      <c r="T10" s="7"/>
    </row>
    <row r="11" spans="1:20" x14ac:dyDescent="0.2">
      <c r="A11" s="14" t="s">
        <v>24</v>
      </c>
      <c r="B11" s="2" t="str">
        <f>VLOOKUP(O11,'[3]Objective Code'!$A$1:$G$243,4,FALSE)</f>
        <v>Waste Contracts</v>
      </c>
      <c r="C11" s="4" t="str">
        <f>IF((LEFT(O11,1))="P",(VLOOKUP(P11,'[3]Rev Subj Codes'!$A$2:$E$239,4,FALSE)),(VLOOKUP(P11,'[3]Cap Subj Codes'!$A$2:$E$34,4,FALSE)))</f>
        <v>Contractor / Agency Payments</v>
      </c>
      <c r="D11" s="15">
        <f>'[3]Raw Data'!K22</f>
        <v>42632</v>
      </c>
      <c r="E11" s="15" t="str">
        <f>'[3]Raw Data'!AA22</f>
        <v>Sep201600031</v>
      </c>
      <c r="F11" s="16">
        <f>'[3]Raw Data'!Z22</f>
        <v>935472.9</v>
      </c>
      <c r="G11" s="2" t="s">
        <v>28</v>
      </c>
      <c r="H11" s="2">
        <v>5951</v>
      </c>
      <c r="I11" s="15" t="str">
        <f>'[3]Raw Data'!J22</f>
        <v xml:space="preserve">VEOLIA ES MERSEYSIDE &amp; HALTON LIMITED                       </v>
      </c>
      <c r="J11" s="2">
        <v>8733296</v>
      </c>
      <c r="K11" s="2" t="s">
        <v>30</v>
      </c>
      <c r="L11" s="15">
        <v>40347</v>
      </c>
      <c r="M11" s="18" t="str">
        <f>'[3]Raw Data'!B22</f>
        <v xml:space="preserve">       OPI001349</v>
      </c>
      <c r="N11" s="15" t="str">
        <f t="shared" si="0"/>
        <v>REVENUE</v>
      </c>
      <c r="O11" s="6" t="str">
        <f>'[3]Raw Data'!R22</f>
        <v>PPABA</v>
      </c>
      <c r="P11" s="6">
        <f>'[3]Raw Data'!S22</f>
        <v>4400</v>
      </c>
      <c r="Q11" s="6" t="str">
        <f>VLOOKUP(O11,'[3]Objective Code'!$A$1:$H$208,8,FALSE)</f>
        <v>Gary Taylor</v>
      </c>
      <c r="R11" s="6" t="str">
        <f>VLOOKUP(O11,'[3]Objective Code'!$A$1:$G$243,3,FALSE)</f>
        <v>N</v>
      </c>
      <c r="S11" s="6" t="str">
        <f>IF((LEFT(O11,1))="P",(VLOOKUP(P11,'[3]Rev Subj Codes'!$A$2:$E$239,3,FALSE)),(VLOOKUP(P11,'[3]Cap Subj Codes'!$A$2:$E$34,3,FALSE)))</f>
        <v>N</v>
      </c>
      <c r="T11" s="7"/>
    </row>
    <row r="12" spans="1:20" x14ac:dyDescent="0.2">
      <c r="A12" s="14" t="s">
        <v>24</v>
      </c>
      <c r="B12" s="2" t="str">
        <f>VLOOKUP(O12,'[3]Objective Code'!$A$1:$G$243,4,FALSE)</f>
        <v>Waste Contracts</v>
      </c>
      <c r="C12" s="4" t="str">
        <f>IF((LEFT(O12,1))="P",(VLOOKUP(P12,'[3]Rev Subj Codes'!$A$2:$E$239,4,FALSE)),(VLOOKUP(P12,'[3]Cap Subj Codes'!$A$2:$E$34,4,FALSE)))</f>
        <v>Contractor / Agency Payments</v>
      </c>
      <c r="D12" s="15">
        <f>'[3]Raw Data'!K23</f>
        <v>42633</v>
      </c>
      <c r="E12" s="15" t="str">
        <f>'[3]Raw Data'!AA23</f>
        <v>Sep201600033</v>
      </c>
      <c r="F12" s="16">
        <f>'[3]Raw Data'!Z23</f>
        <v>3607</v>
      </c>
      <c r="G12" s="2" t="s">
        <v>28</v>
      </c>
      <c r="H12" s="2">
        <v>5951</v>
      </c>
      <c r="I12" s="15" t="str">
        <f>'[3]Raw Data'!J23</f>
        <v xml:space="preserve">BARRACHD LIMITED                                            </v>
      </c>
      <c r="J12" s="2">
        <v>8733296</v>
      </c>
      <c r="K12" s="2" t="s">
        <v>30</v>
      </c>
      <c r="L12" s="15">
        <v>40326</v>
      </c>
      <c r="M12" s="18">
        <f>'[3]Raw Data'!B23</f>
        <v>6147000385</v>
      </c>
      <c r="N12" s="15" t="str">
        <f t="shared" si="0"/>
        <v>REVENUE</v>
      </c>
      <c r="O12" s="6" t="str">
        <f>'[3]Raw Data'!R23</f>
        <v>PPAAA</v>
      </c>
      <c r="P12" s="6">
        <f>'[3]Raw Data'!S23</f>
        <v>4400</v>
      </c>
      <c r="Q12" s="6" t="str">
        <f>VLOOKUP(O12,'[3]Objective Code'!$A$1:$H$208,8,FALSE)</f>
        <v>Gary Taylor</v>
      </c>
      <c r="R12" s="6" t="str">
        <f>VLOOKUP(O12,'[3]Objective Code'!$A$1:$G$243,3,FALSE)</f>
        <v>N</v>
      </c>
      <c r="S12" s="6" t="str">
        <f>IF((LEFT(O12,1))="P",(VLOOKUP(P12,'[3]Rev Subj Codes'!$A$2:$E$239,3,FALSE)),(VLOOKUP(P12,'[3]Cap Subj Codes'!$A$2:$E$34,3,FALSE)))</f>
        <v>N</v>
      </c>
      <c r="T12" s="7"/>
    </row>
    <row r="13" spans="1:20" x14ac:dyDescent="0.2">
      <c r="A13" s="14" t="s">
        <v>24</v>
      </c>
      <c r="B13" s="2" t="str">
        <f>VLOOKUP(O13,'[3]Objective Code'!$A$1:$G$243,4,FALSE)</f>
        <v>Recycling Credits</v>
      </c>
      <c r="C13" s="4" t="str">
        <f>IF((LEFT(O13,1))="P",(VLOOKUP(P13,'[3]Rev Subj Codes'!$A$2:$E$239,4,FALSE)),(VLOOKUP(P13,'[3]Cap Subj Codes'!$A$2:$E$34,4,FALSE)))</f>
        <v>Contractor / Agency Payments</v>
      </c>
      <c r="D13" s="15">
        <f>'[3]Raw Data'!K24</f>
        <v>42633</v>
      </c>
      <c r="E13" s="15" t="str">
        <f>'[3]Raw Data'!AA24</f>
        <v>Sep201600030</v>
      </c>
      <c r="F13" s="16">
        <f>'[3]Raw Data'!Z24</f>
        <v>207175.66</v>
      </c>
      <c r="G13" s="2" t="s">
        <v>28</v>
      </c>
      <c r="H13" s="2">
        <v>5951</v>
      </c>
      <c r="I13" s="15" t="str">
        <f>'[3]Raw Data'!J24</f>
        <v xml:space="preserve">SEFTON M.B.C                                                </v>
      </c>
      <c r="J13" s="2">
        <v>8733296</v>
      </c>
      <c r="K13" s="2" t="s">
        <v>30</v>
      </c>
      <c r="L13" s="15">
        <v>40336</v>
      </c>
      <c r="M13" s="18">
        <f>'[3]Raw Data'!B24</f>
        <v>1098410</v>
      </c>
      <c r="N13" s="15" t="str">
        <f t="shared" si="0"/>
        <v>REVENUE</v>
      </c>
      <c r="O13" s="6" t="str">
        <f>'[3]Raw Data'!R24</f>
        <v>PJDAA</v>
      </c>
      <c r="P13" s="6">
        <f>'[3]Raw Data'!S24</f>
        <v>4402</v>
      </c>
      <c r="Q13" s="6" t="str">
        <f>VLOOKUP(O13,'[3]Objective Code'!$A$1:$H$208,8,FALSE)</f>
        <v>Gary Taylor</v>
      </c>
      <c r="R13" s="6" t="str">
        <f>VLOOKUP(O13,'[3]Objective Code'!$A$1:$G$243,3,FALSE)</f>
        <v>N</v>
      </c>
      <c r="S13" s="6" t="str">
        <f>IF((LEFT(O13,1))="P",(VLOOKUP(P13,'[3]Rev Subj Codes'!$A$2:$E$239,3,FALSE)),(VLOOKUP(P13,'[3]Cap Subj Codes'!$A$2:$E$34,3,FALSE)))</f>
        <v>N</v>
      </c>
      <c r="T13" s="7"/>
    </row>
    <row r="14" spans="1:20" x14ac:dyDescent="0.2">
      <c r="A14" s="14" t="s">
        <v>24</v>
      </c>
      <c r="B14" s="2" t="str">
        <f>VLOOKUP(O14,'[3]Objective Code'!$A$1:$G$243,4,FALSE)</f>
        <v>Establishment</v>
      </c>
      <c r="C14" s="4" t="str">
        <f>IF((LEFT(O14,1))="P",(VLOOKUP(P14,'[3]Rev Subj Codes'!$A$2:$E$239,4,FALSE)),(VLOOKUP(P14,'[3]Cap Subj Codes'!$A$2:$E$34,4,FALSE)))</f>
        <v>Rents Rates Water and Sewerage</v>
      </c>
      <c r="D14" s="15">
        <f>'[3]Raw Data'!K7</f>
        <v>42618</v>
      </c>
      <c r="E14" s="15" t="str">
        <f>'[3]Raw Data'!AA7</f>
        <v>Sep201600020</v>
      </c>
      <c r="F14" s="16">
        <f>'[3]Raw Data'!Z7</f>
        <v>3131</v>
      </c>
      <c r="G14" s="2" t="s">
        <v>28</v>
      </c>
      <c r="H14" s="2">
        <v>5951</v>
      </c>
      <c r="I14" s="15" t="str">
        <f>'[3]Raw Data'!J7</f>
        <v xml:space="preserve">LIVERPOOL CITY COUNCIL                                      </v>
      </c>
      <c r="J14" s="2">
        <v>8720482</v>
      </c>
      <c r="K14" s="2" t="s">
        <v>30</v>
      </c>
      <c r="L14" s="15">
        <v>40358</v>
      </c>
      <c r="M14" s="18" t="str">
        <f>'[3]Raw Data'!B7</f>
        <v>MP21604080004006</v>
      </c>
      <c r="N14" s="15" t="str">
        <f t="shared" si="0"/>
        <v>REVENUE</v>
      </c>
      <c r="O14" s="6" t="str">
        <f>'[3]Raw Data'!R7</f>
        <v>PCAAA</v>
      </c>
      <c r="P14" s="6">
        <f>'[3]Raw Data'!S7</f>
        <v>1510</v>
      </c>
      <c r="Q14" s="6" t="str">
        <f>VLOOKUP(O14,'[3]Objective Code'!$A$1:$H$208,8,FALSE)</f>
        <v>Paula Pocock</v>
      </c>
      <c r="R14" s="6" t="str">
        <f>VLOOKUP(O14,'[3]Objective Code'!$A$1:$G$243,3,FALSE)</f>
        <v>N</v>
      </c>
      <c r="S14" s="6" t="str">
        <f>IF((LEFT(O14,1))="P",(VLOOKUP(P14,'[3]Rev Subj Codes'!$A$2:$E$239,3,FALSE)),(VLOOKUP(P14,'[3]Cap Subj Codes'!$A$2:$E$34,3,FALSE)))</f>
        <v>N</v>
      </c>
      <c r="T14" s="7"/>
    </row>
    <row r="15" spans="1:20" x14ac:dyDescent="0.2">
      <c r="A15" s="14" t="s">
        <v>24</v>
      </c>
      <c r="B15" s="2" t="str">
        <f>VLOOKUP(O15,'[3]Objective Code'!$A$1:$G$243,4,FALSE)</f>
        <v>Establishment</v>
      </c>
      <c r="C15" s="4" t="str">
        <f>IF((LEFT(O15,1))="P",(VLOOKUP(P15,'[3]Rev Subj Codes'!$A$2:$E$239,4,FALSE)),(VLOOKUP(P15,'[3]Cap Subj Codes'!$A$2:$E$34,4,FALSE)))</f>
        <v>Other Professional Fees</v>
      </c>
      <c r="D15" s="15">
        <f>'[3]Raw Data'!K13</f>
        <v>42625</v>
      </c>
      <c r="E15" s="15" t="str">
        <f>'[3]Raw Data'!AA13</f>
        <v>Sep201600026</v>
      </c>
      <c r="F15" s="16">
        <f>'[3]Raw Data'!Z13</f>
        <v>2500</v>
      </c>
      <c r="G15" s="2" t="s">
        <v>28</v>
      </c>
      <c r="H15" s="2">
        <v>5951</v>
      </c>
      <c r="I15" s="15" t="str">
        <f>'[3]Raw Data'!J13</f>
        <v xml:space="preserve">THE CHARTERED INSTITUTION OF WASTES MANAGEMENT              </v>
      </c>
      <c r="J15" s="2">
        <v>8742450</v>
      </c>
      <c r="K15" s="2" t="s">
        <v>30</v>
      </c>
      <c r="L15" s="15">
        <v>40282</v>
      </c>
      <c r="M15" s="18" t="str">
        <f>'[3]Raw Data'!B13</f>
        <v xml:space="preserve">       SIN000073</v>
      </c>
      <c r="N15" s="15" t="str">
        <f t="shared" si="0"/>
        <v>REVENUE</v>
      </c>
      <c r="O15" s="6" t="str">
        <f>'[3]Raw Data'!R13</f>
        <v>PCAAA</v>
      </c>
      <c r="P15" s="6">
        <f>'[3]Raw Data'!S13</f>
        <v>3420</v>
      </c>
      <c r="Q15" s="6" t="str">
        <f>VLOOKUP(O15,'[3]Objective Code'!$A$1:$H$208,8,FALSE)</f>
        <v>Paula Pocock</v>
      </c>
      <c r="R15" s="6" t="str">
        <f>VLOOKUP(O15,'[3]Objective Code'!$A$1:$G$243,3,FALSE)</f>
        <v>N</v>
      </c>
      <c r="S15" s="6" t="str">
        <f>IF((LEFT(O15,1))="P",(VLOOKUP(P15,'[3]Rev Subj Codes'!$A$2:$E$239,3,FALSE)),(VLOOKUP(P15,'[3]Cap Subj Codes'!$A$2:$E$34,3,FALSE)))</f>
        <v>N</v>
      </c>
      <c r="T15" s="7"/>
    </row>
    <row r="16" spans="1:20" x14ac:dyDescent="0.2">
      <c r="A16" s="14" t="s">
        <v>24</v>
      </c>
      <c r="B16" s="2" t="str">
        <f>VLOOKUP(O16,'[3]Objective Code'!$A$1:$G$243,4,FALSE)</f>
        <v>Establishment</v>
      </c>
      <c r="C16" s="4" t="str">
        <f>IF((LEFT(O16,1))="P",(VLOOKUP(P16,'[3]Rev Subj Codes'!$A$2:$E$239,4,FALSE)),(VLOOKUP(P16,'[3]Cap Subj Codes'!$A$2:$E$34,4,FALSE)))</f>
        <v>Equipment and Services</v>
      </c>
      <c r="D16" s="15">
        <f>'[3]Raw Data'!K25</f>
        <v>42640</v>
      </c>
      <c r="E16" s="15" t="str">
        <f>'[3]Raw Data'!AA25</f>
        <v>Sep201600027</v>
      </c>
      <c r="F16" s="16">
        <f>'[3]Raw Data'!Z25</f>
        <v>20000</v>
      </c>
      <c r="G16" s="2" t="s">
        <v>28</v>
      </c>
      <c r="H16" s="2">
        <v>5951</v>
      </c>
      <c r="I16" s="15" t="str">
        <f>'[3]Raw Data'!J25</f>
        <v xml:space="preserve">BIRCHALL BLACKBURN LAW                                      </v>
      </c>
      <c r="J16" s="2">
        <v>8726346</v>
      </c>
      <c r="K16" s="2" t="s">
        <v>30</v>
      </c>
      <c r="L16" s="15">
        <v>40345</v>
      </c>
      <c r="M16" s="18">
        <f>'[3]Raw Data'!B25</f>
        <v>10008655</v>
      </c>
      <c r="N16" s="15" t="str">
        <f t="shared" si="0"/>
        <v>REVENUE</v>
      </c>
      <c r="O16" s="6" t="str">
        <f>'[3]Raw Data'!R25</f>
        <v>PCAAA</v>
      </c>
      <c r="P16" s="6">
        <f>'[3]Raw Data'!S25</f>
        <v>3901</v>
      </c>
      <c r="Q16" s="6" t="str">
        <f>VLOOKUP(O16,'[3]Objective Code'!$A$1:$H$208,8,FALSE)</f>
        <v>Paula Pocock</v>
      </c>
      <c r="R16" s="6" t="str">
        <f>VLOOKUP(O16,'[3]Objective Code'!$A$1:$G$243,3,FALSE)</f>
        <v>N</v>
      </c>
      <c r="S16" s="6" t="str">
        <f>IF((LEFT(O16,1))="P",(VLOOKUP(P16,'[3]Rev Subj Codes'!$A$2:$E$239,3,FALSE)),(VLOOKUP(P16,'[3]Cap Subj Codes'!$A$2:$E$34,3,FALSE)))</f>
        <v>N</v>
      </c>
      <c r="T16" s="7"/>
    </row>
    <row r="17" spans="1:20" x14ac:dyDescent="0.2">
      <c r="A17" s="14" t="s">
        <v>24</v>
      </c>
      <c r="B17" s="2" t="str">
        <f>VLOOKUP(O17,'[3]Objective Code'!$A$1:$G$243,4,FALSE)</f>
        <v>Miscoding VAT Suspense?</v>
      </c>
      <c r="C17" s="4" t="str">
        <f>IF((LEFT(O17,1))="P",(VLOOKUP(P17,'[3]Rev Subj Codes'!$A$2:$E$239,4,FALSE)),(VLOOKUP(P17,'[3]Cap Subj Codes'!$A$2:$E$34,4,FALSE)))</f>
        <v>Balance Sheet</v>
      </c>
      <c r="D17" s="15">
        <f>'[3]Raw Data'!K21</f>
        <v>42632</v>
      </c>
      <c r="E17" s="15" t="str">
        <f>'[3]Raw Data'!AA21</f>
        <v>Sep201600003</v>
      </c>
      <c r="F17" s="16">
        <f>'[3]Raw Data'!Z21</f>
        <v>516.29999999999995</v>
      </c>
      <c r="G17" s="2" t="s">
        <v>28</v>
      </c>
      <c r="H17" s="2">
        <v>5951</v>
      </c>
      <c r="I17" s="15" t="str">
        <f>'[3]Raw Data'!J21</f>
        <v xml:space="preserve">NATWEST ONECARD                                             </v>
      </c>
      <c r="J17" s="2">
        <v>8726346</v>
      </c>
      <c r="K17" s="2" t="s">
        <v>30</v>
      </c>
      <c r="L17" s="15">
        <v>40345</v>
      </c>
      <c r="M17" s="18">
        <f>'[3]Raw Data'!B21</f>
        <v>5569510000000000</v>
      </c>
      <c r="N17" s="15" t="str">
        <f t="shared" si="0"/>
        <v>VOID</v>
      </c>
      <c r="O17" s="6" t="str">
        <f>'[3]Raw Data'!R21</f>
        <v>YPBDW</v>
      </c>
      <c r="P17" s="6">
        <f>'[3]Raw Data'!S21</f>
        <v>0</v>
      </c>
      <c r="Q17" s="6" t="str">
        <f>VLOOKUP(O17,'[3]Objective Code'!$A$1:$H$208,8,FALSE)</f>
        <v>Peter Bedson</v>
      </c>
      <c r="R17" s="6" t="str">
        <f>VLOOKUP(O17,'[3]Objective Code'!$A$1:$G$243,3,FALSE)</f>
        <v>Y</v>
      </c>
      <c r="S17" s="6" t="str">
        <f>IF((LEFT(O17,1))="P",(VLOOKUP(P17,'[3]Rev Subj Codes'!$A$2:$E$239,3,FALSE)),(VLOOKUP(P17,'[3]Cap Subj Codes'!$A$2:$E$34,3,FALSE)))</f>
        <v>Y</v>
      </c>
      <c r="T17" s="7"/>
    </row>
    <row r="18" spans="1:20" x14ac:dyDescent="0.2">
      <c r="A18" s="14" t="s">
        <v>24</v>
      </c>
      <c r="B18" s="2" t="str">
        <f>VLOOKUP(O18,'[3]Objective Code'!$A$1:$G$243,4,FALSE)</f>
        <v>Capital Schemes</v>
      </c>
      <c r="C18" s="4" t="str">
        <f>IF((LEFT(O18,1))="P",(VLOOKUP(P18,'[3]Rev Subj Codes'!$A$2:$E$239,4,FALSE)),(VLOOKUP(P18,'[3]Cap Subj Codes'!$A$2:$E$34,4,FALSE)))</f>
        <v>Construction Works</v>
      </c>
      <c r="D18" s="15">
        <f>'[3]Raw Data'!K33</f>
        <v>42640</v>
      </c>
      <c r="E18" s="15" t="str">
        <f>'[3]Raw Data'!AA33</f>
        <v>Sep201600002</v>
      </c>
      <c r="F18" s="16">
        <f>'[3]Raw Data'!Z33</f>
        <v>7195.5</v>
      </c>
      <c r="G18" s="2" t="s">
        <v>28</v>
      </c>
      <c r="H18" s="2">
        <v>5951</v>
      </c>
      <c r="I18" s="15" t="str">
        <f>'[3]Raw Data'!J33</f>
        <v xml:space="preserve">SPECIALIST COMPUTER CENTRES PLC                             </v>
      </c>
      <c r="J18" s="2">
        <v>8711528</v>
      </c>
      <c r="K18" s="2" t="s">
        <v>30</v>
      </c>
      <c r="L18" s="15">
        <v>40315</v>
      </c>
      <c r="M18" s="18" t="str">
        <f>'[3]Raw Data'!B33</f>
        <v xml:space="preserve">      OP/M201699</v>
      </c>
      <c r="N18" s="15" t="str">
        <f t="shared" si="0"/>
        <v>CAPITAL</v>
      </c>
      <c r="O18" s="6" t="str">
        <f>'[3]Raw Data'!R33</f>
        <v>XPIAA</v>
      </c>
      <c r="P18" s="6">
        <f>'[3]Raw Data'!S33</f>
        <v>2901</v>
      </c>
      <c r="Q18" s="6" t="str">
        <f>VLOOKUP(O18,'[3]Objective Code'!$A$1:$H$208,8,FALSE)</f>
        <v>Peter Bedson</v>
      </c>
      <c r="R18" s="6" t="str">
        <f>VLOOKUP(O18,'[3]Objective Code'!$A$1:$G$243,3,FALSE)</f>
        <v>N</v>
      </c>
      <c r="S18" s="6" t="str">
        <f>IF((LEFT(O18,1))="P",(VLOOKUP(P18,'[3]Rev Subj Codes'!$A$2:$E$239,3,FALSE)),(VLOOKUP(P18,'[3]Cap Subj Codes'!$A$2:$E$34,3,FALSE)))</f>
        <v>N</v>
      </c>
      <c r="T18" s="7"/>
    </row>
    <row r="19" spans="1:20" x14ac:dyDescent="0.2">
      <c r="A19" s="14" t="s">
        <v>24</v>
      </c>
      <c r="B19" s="2" t="str">
        <f>VLOOKUP(O19,'[3]Objective Code'!$A$1:$G$243,4,FALSE)</f>
        <v>Joint Municipal Waste Strategy</v>
      </c>
      <c r="C19" s="4" t="str">
        <f>IF((LEFT(O19,1))="P",(VLOOKUP(P19,'[3]Rev Subj Codes'!$A$2:$E$239,4,FALSE)),(VLOOKUP(P19,'[3]Cap Subj Codes'!$A$2:$E$34,4,FALSE)))</f>
        <v>Other Professional Fees</v>
      </c>
      <c r="D19" s="15">
        <f>'[3]Raw Data'!K17</f>
        <v>42629</v>
      </c>
      <c r="E19" s="15" t="str">
        <f>'[3]Raw Data'!AA17</f>
        <v>Sep201600025</v>
      </c>
      <c r="F19" s="16">
        <f>'[3]Raw Data'!Z17</f>
        <v>7666.88</v>
      </c>
      <c r="G19" s="2" t="s">
        <v>28</v>
      </c>
      <c r="H19" s="2">
        <v>5951</v>
      </c>
      <c r="I19" s="15" t="str">
        <f>'[3]Raw Data'!J17</f>
        <v xml:space="preserve">AMEC FOSTER WHEELER ENVIRONMENTAL &amp; INFRASTURURE UK LTD     </v>
      </c>
      <c r="J19" s="2">
        <v>8729348</v>
      </c>
      <c r="K19" s="2" t="s">
        <v>30</v>
      </c>
      <c r="L19" s="15">
        <v>40359</v>
      </c>
      <c r="M19" s="18">
        <f>'[3]Raw Data'!B17</f>
        <v>50023778</v>
      </c>
      <c r="N19" s="15" t="str">
        <f t="shared" si="0"/>
        <v>REVENUE</v>
      </c>
      <c r="O19" s="6" t="str">
        <f>'[3]Raw Data'!R17</f>
        <v>PMJAA</v>
      </c>
      <c r="P19" s="6">
        <f>'[3]Raw Data'!S17</f>
        <v>3420</v>
      </c>
      <c r="Q19" s="6" t="str">
        <f>VLOOKUP(O19,'[3]Objective Code'!$A$1:$H$208,8,FALSE)</f>
        <v>Stuart Donaldson</v>
      </c>
      <c r="R19" s="6" t="str">
        <f>VLOOKUP(O19,'[3]Objective Code'!$A$1:$G$243,3,FALSE)</f>
        <v>N</v>
      </c>
      <c r="S19" s="6" t="str">
        <f>IF((LEFT(O19,1))="P",(VLOOKUP(P19,'[3]Rev Subj Codes'!$A$2:$E$239,3,FALSE)),(VLOOKUP(P19,'[3]Cap Subj Codes'!$A$2:$E$34,3,FALSE)))</f>
        <v>N</v>
      </c>
      <c r="T19" s="7"/>
    </row>
    <row r="20" spans="1:20" x14ac:dyDescent="0.2">
      <c r="A20" s="14" t="s">
        <v>24</v>
      </c>
      <c r="B20" s="2" t="str">
        <f>VLOOKUP(O20,'[3]Objective Code'!$A$1:$G$243,4,FALSE)</f>
        <v>Closed Landfill Sites</v>
      </c>
      <c r="C20" s="4" t="str">
        <f>IF((LEFT(O20,1))="P",(VLOOKUP(P20,'[3]Rev Subj Codes'!$A$2:$E$239,4,FALSE)),(VLOOKUP(P20,'[3]Cap Subj Codes'!$A$2:$E$34,4,FALSE)))</f>
        <v>Repairs and Maintenance</v>
      </c>
      <c r="D20" s="15">
        <f>'[3]Raw Data'!K2</f>
        <v>42614</v>
      </c>
      <c r="E20" s="15" t="str">
        <f>'[3]Raw Data'!AA2</f>
        <v>Sep201600021</v>
      </c>
      <c r="F20" s="16">
        <f>'[3]Raw Data'!Z2</f>
        <v>3812.5</v>
      </c>
      <c r="G20" s="2" t="s">
        <v>28</v>
      </c>
      <c r="H20" s="2">
        <v>5951</v>
      </c>
      <c r="I20" s="15" t="str">
        <f>'[3]Raw Data'!J2</f>
        <v xml:space="preserve">LEACHATE SOLUTIONS LIMITED                                  </v>
      </c>
      <c r="J20" s="2">
        <v>8723116</v>
      </c>
      <c r="K20" s="2" t="s">
        <v>30</v>
      </c>
      <c r="L20" s="15">
        <v>40295</v>
      </c>
      <c r="M20" s="18">
        <f>'[3]Raw Data'!B2</f>
        <v>51</v>
      </c>
      <c r="N20" s="15" t="str">
        <f t="shared" si="0"/>
        <v>REVENUE</v>
      </c>
      <c r="O20" s="6" t="str">
        <f>'[3]Raw Data'!R2</f>
        <v>PLCAA</v>
      </c>
      <c r="P20" s="6">
        <f>'[3]Raw Data'!S2</f>
        <v>1601</v>
      </c>
      <c r="Q20" s="6" t="str">
        <f>VLOOKUP(O20,'[3]Objective Code'!$A$1:$H$208,8,FALSE)</f>
        <v>Tony Byers</v>
      </c>
      <c r="R20" s="6" t="str">
        <f>VLOOKUP(O20,'[3]Objective Code'!$A$1:$G$243,3,FALSE)</f>
        <v>N</v>
      </c>
      <c r="S20" s="6" t="s">
        <v>45</v>
      </c>
      <c r="T20" s="7"/>
    </row>
    <row r="21" spans="1:20" x14ac:dyDescent="0.2">
      <c r="A21" s="14" t="s">
        <v>24</v>
      </c>
      <c r="B21" s="2" t="str">
        <f>VLOOKUP(O21,'[3]Objective Code'!$A$1:$G$243,4,FALSE)</f>
        <v>Waste Facilities</v>
      </c>
      <c r="C21" s="4" t="str">
        <f>IF((LEFT(O21,1))="P",(VLOOKUP(P21,'[3]Rev Subj Codes'!$A$2:$E$239,4,FALSE)),(VLOOKUP(P21,'[3]Cap Subj Codes'!$A$2:$E$34,4,FALSE)))</f>
        <v>Rents Rates Water and Sewerage</v>
      </c>
      <c r="D21" s="15">
        <f>'[3]Raw Data'!K3</f>
        <v>42614</v>
      </c>
      <c r="E21" s="15" t="str">
        <f>'[3]Raw Data'!AA3</f>
        <v>Sep201600019</v>
      </c>
      <c r="F21" s="16">
        <f>'[3]Raw Data'!Z3</f>
        <v>1106</v>
      </c>
      <c r="G21" s="2" t="s">
        <v>28</v>
      </c>
      <c r="H21" s="2">
        <v>5951</v>
      </c>
      <c r="I21" s="15" t="str">
        <f>'[3]Raw Data'!J3</f>
        <v xml:space="preserve">WIRRAL BOROUGH COUNCIL                                      </v>
      </c>
      <c r="J21" s="2">
        <v>8743611</v>
      </c>
      <c r="K21" s="2" t="s">
        <v>30</v>
      </c>
      <c r="L21" s="15">
        <v>40282</v>
      </c>
      <c r="M21" s="18" t="str">
        <f>'[3]Raw Data'!B3</f>
        <v>MP21604060005006</v>
      </c>
      <c r="N21" s="15" t="str">
        <f t="shared" si="0"/>
        <v>REVENUE</v>
      </c>
      <c r="O21" s="6" t="str">
        <f>'[3]Raw Data'!R3</f>
        <v>PHBAA</v>
      </c>
      <c r="P21" s="6">
        <f>'[3]Raw Data'!S3</f>
        <v>1510</v>
      </c>
      <c r="Q21" s="6" t="str">
        <f>VLOOKUP(O21,'[3]Objective Code'!$A$1:$H$208,8,FALSE)</f>
        <v>Tony Byers</v>
      </c>
      <c r="R21" s="6" t="str">
        <f>VLOOKUP(O21,'[3]Objective Code'!$A$1:$G$243,3,FALSE)</f>
        <v>N</v>
      </c>
      <c r="S21" s="6" t="str">
        <f>IF((LEFT(O21,1))="P",(VLOOKUP(P21,'[3]Rev Subj Codes'!$A$2:$E$239,3,FALSE)),(VLOOKUP(P21,'[3]Cap Subj Codes'!$A$2:$E$34,3,FALSE)))</f>
        <v>N</v>
      </c>
      <c r="T21" s="7"/>
    </row>
    <row r="22" spans="1:20" x14ac:dyDescent="0.2">
      <c r="A22" s="14" t="s">
        <v>24</v>
      </c>
      <c r="B22" s="2" t="str">
        <f>VLOOKUP(O22,'[3]Objective Code'!$A$1:$G$243,4,FALSE)</f>
        <v>Waste Facilities</v>
      </c>
      <c r="C22" s="4" t="str">
        <f>IF((LEFT(O22,1))="P",(VLOOKUP(P22,'[3]Rev Subj Codes'!$A$2:$E$239,4,FALSE)),(VLOOKUP(P22,'[3]Cap Subj Codes'!$A$2:$E$34,4,FALSE)))</f>
        <v>Rents Rates Water and Sewerage</v>
      </c>
      <c r="D22" s="15">
        <f>'[3]Raw Data'!K4</f>
        <v>42614</v>
      </c>
      <c r="E22" s="15" t="str">
        <f>'[3]Raw Data'!AA4</f>
        <v>Sep201600018</v>
      </c>
      <c r="F22" s="16">
        <f>'[3]Raw Data'!Z4</f>
        <v>1193</v>
      </c>
      <c r="G22" s="2" t="s">
        <v>28</v>
      </c>
      <c r="H22" s="2">
        <v>5951</v>
      </c>
      <c r="I22" s="15" t="str">
        <f>'[3]Raw Data'!J4</f>
        <v xml:space="preserve">WIRRAL BOROUGH COUNCIL                                      </v>
      </c>
      <c r="J22" s="2">
        <v>8400752</v>
      </c>
      <c r="K22" s="2" t="s">
        <v>30</v>
      </c>
      <c r="L22" s="15">
        <v>40345</v>
      </c>
      <c r="M22" s="18" t="str">
        <f>'[3]Raw Data'!B4</f>
        <v>MP21604060004006</v>
      </c>
      <c r="N22" s="15" t="str">
        <f t="shared" si="0"/>
        <v>REVENUE</v>
      </c>
      <c r="O22" s="6" t="str">
        <f>'[3]Raw Data'!R4</f>
        <v>PHHAA</v>
      </c>
      <c r="P22" s="6">
        <f>'[3]Raw Data'!S4</f>
        <v>1510</v>
      </c>
      <c r="Q22" s="6" t="str">
        <f>VLOOKUP(O22,'[3]Objective Code'!$A$1:$H$208,8,FALSE)</f>
        <v>Tony Byers</v>
      </c>
      <c r="R22" s="6" t="str">
        <f>VLOOKUP(O22,'[3]Objective Code'!$A$1:$G$243,3,FALSE)</f>
        <v>N</v>
      </c>
      <c r="S22" s="6" t="str">
        <f>IF((LEFT(O22,1))="P",(VLOOKUP(P22,'[3]Rev Subj Codes'!$A$2:$E$239,3,FALSE)),(VLOOKUP(P22,'[3]Cap Subj Codes'!$A$2:$E$34,3,FALSE)))</f>
        <v>N</v>
      </c>
      <c r="T22" s="7"/>
    </row>
    <row r="23" spans="1:20" x14ac:dyDescent="0.2">
      <c r="A23" s="14" t="s">
        <v>24</v>
      </c>
      <c r="B23" s="2" t="str">
        <f>VLOOKUP(O23,'[3]Objective Code'!$A$1:$G$243,4,FALSE)</f>
        <v>Waste Facilities</v>
      </c>
      <c r="C23" s="4" t="str">
        <f>IF((LEFT(O23,1))="P",(VLOOKUP(P23,'[3]Rev Subj Codes'!$A$2:$E$239,4,FALSE)),(VLOOKUP(P23,'[3]Cap Subj Codes'!$A$2:$E$34,4,FALSE)))</f>
        <v>Rents Rates Water and Sewerage</v>
      </c>
      <c r="D23" s="15">
        <f>'[3]Raw Data'!K5</f>
        <v>42614</v>
      </c>
      <c r="E23" s="15" t="str">
        <f>'[3]Raw Data'!AA5</f>
        <v>Sep201600008</v>
      </c>
      <c r="F23" s="16">
        <f>'[3]Raw Data'!Z5</f>
        <v>15283</v>
      </c>
      <c r="G23" s="2" t="s">
        <v>28</v>
      </c>
      <c r="H23" s="2">
        <v>5951</v>
      </c>
      <c r="I23" s="15" t="str">
        <f>'[3]Raw Data'!J5</f>
        <v xml:space="preserve">WIRRAL BOROUGH COUNCIL                                      </v>
      </c>
      <c r="J23" s="2">
        <v>8400752</v>
      </c>
      <c r="K23" s="2" t="s">
        <v>30</v>
      </c>
      <c r="L23" s="15">
        <v>40345</v>
      </c>
      <c r="M23" s="18" t="str">
        <f>'[3]Raw Data'!B5</f>
        <v>MP21603040006006</v>
      </c>
      <c r="N23" s="15" t="str">
        <f t="shared" si="0"/>
        <v>REVENUE</v>
      </c>
      <c r="O23" s="6" t="str">
        <f>'[3]Raw Data'!R5</f>
        <v>PHPAA</v>
      </c>
      <c r="P23" s="6">
        <f>'[3]Raw Data'!S5</f>
        <v>1510</v>
      </c>
      <c r="Q23" s="6" t="str">
        <f>VLOOKUP(O23,'[3]Objective Code'!$A$1:$H$208,8,FALSE)</f>
        <v>Tony Byers</v>
      </c>
      <c r="R23" s="6" t="str">
        <f>VLOOKUP(O23,'[3]Objective Code'!$A$1:$G$243,3,FALSE)</f>
        <v>N</v>
      </c>
      <c r="S23" s="6" t="str">
        <f>IF((LEFT(O23,1))="P",(VLOOKUP(P23,'[3]Rev Subj Codes'!$A$2:$E$239,3,FALSE)),(VLOOKUP(P23,'[3]Cap Subj Codes'!$A$2:$E$34,3,FALSE)))</f>
        <v>N</v>
      </c>
      <c r="T23" s="7"/>
    </row>
    <row r="24" spans="1:20" x14ac:dyDescent="0.2">
      <c r="A24" s="14" t="s">
        <v>24</v>
      </c>
      <c r="B24" s="2" t="str">
        <f>VLOOKUP(O24,'[3]Objective Code'!$A$1:$G$243,4,FALSE)</f>
        <v>Waste Facilities</v>
      </c>
      <c r="C24" s="4" t="str">
        <f>IF((LEFT(O24,1))="P",(VLOOKUP(P24,'[3]Rev Subj Codes'!$A$2:$E$239,4,FALSE)),(VLOOKUP(P24,'[3]Cap Subj Codes'!$A$2:$E$34,4,FALSE)))</f>
        <v>Rents Rates Water and Sewerage</v>
      </c>
      <c r="D24" s="15">
        <f>'[3]Raw Data'!K6</f>
        <v>42618</v>
      </c>
      <c r="E24" s="15" t="str">
        <f>'[3]Raw Data'!AA6</f>
        <v>Sep201600009</v>
      </c>
      <c r="F24" s="16">
        <f>'[3]Raw Data'!Z6</f>
        <v>1193</v>
      </c>
      <c r="G24" s="2" t="s">
        <v>28</v>
      </c>
      <c r="H24" s="2">
        <v>5951</v>
      </c>
      <c r="I24" s="15" t="str">
        <f>'[3]Raw Data'!J6</f>
        <v xml:space="preserve">LIVERPOOL CITY COUNCIL                                      </v>
      </c>
      <c r="J24" s="2">
        <v>8720482</v>
      </c>
      <c r="K24" s="2" t="s">
        <v>30</v>
      </c>
      <c r="L24" s="15">
        <v>40358</v>
      </c>
      <c r="M24" s="18" t="str">
        <f>'[3]Raw Data'!B6</f>
        <v>MP21603150048006</v>
      </c>
      <c r="N24" s="15" t="str">
        <f t="shared" si="0"/>
        <v>REVENUE</v>
      </c>
      <c r="O24" s="6" t="str">
        <f>'[3]Raw Data'!R6</f>
        <v>PHIAA</v>
      </c>
      <c r="P24" s="6">
        <f>'[3]Raw Data'!S6</f>
        <v>1510</v>
      </c>
      <c r="Q24" s="6" t="str">
        <f>VLOOKUP(O24,'[3]Objective Code'!$A$1:$H$208,8,FALSE)</f>
        <v>Tony Byers</v>
      </c>
      <c r="R24" s="6" t="str">
        <f>VLOOKUP(O24,'[3]Objective Code'!$A$1:$G$243,3,FALSE)</f>
        <v>N</v>
      </c>
      <c r="S24" s="6" t="str">
        <f>IF((LEFT(O24,1))="P",(VLOOKUP(P24,'[3]Rev Subj Codes'!$A$2:$E$239,3,FALSE)),(VLOOKUP(P24,'[3]Cap Subj Codes'!$A$2:$E$34,3,FALSE)))</f>
        <v>N</v>
      </c>
      <c r="T24" s="7"/>
    </row>
    <row r="25" spans="1:20" x14ac:dyDescent="0.2">
      <c r="A25" s="14" t="s">
        <v>24</v>
      </c>
      <c r="B25" s="2" t="str">
        <f>VLOOKUP(O25,'[3]Objective Code'!$A$1:$G$243,4,FALSE)</f>
        <v>Waste Facilities</v>
      </c>
      <c r="C25" s="4" t="str">
        <f>IF((LEFT(O25,1))="P",(VLOOKUP(P25,'[3]Rev Subj Codes'!$A$2:$E$239,4,FALSE)),(VLOOKUP(P25,'[3]Cap Subj Codes'!$A$2:$E$34,4,FALSE)))</f>
        <v>Rents Rates Water and Sewerage</v>
      </c>
      <c r="D25" s="15">
        <f>'[3]Raw Data'!K8</f>
        <v>42618</v>
      </c>
      <c r="E25" s="15" t="str">
        <f>'[3]Raw Data'!AA8</f>
        <v>Sep201600034</v>
      </c>
      <c r="F25" s="16">
        <f>'[3]Raw Data'!Z8</f>
        <v>3305</v>
      </c>
      <c r="G25" s="2" t="s">
        <v>28</v>
      </c>
      <c r="H25" s="2">
        <v>5951</v>
      </c>
      <c r="I25" s="15" t="str">
        <f>'[3]Raw Data'!J8</f>
        <v xml:space="preserve">LIVERPOOL CITY COUNCIL                                      </v>
      </c>
      <c r="J25" s="2">
        <v>8720482</v>
      </c>
      <c r="K25" s="2" t="s">
        <v>30</v>
      </c>
      <c r="L25" s="15">
        <v>40326</v>
      </c>
      <c r="M25" s="18" t="str">
        <f>'[3]Raw Data'!B8</f>
        <v>MP21603150049006</v>
      </c>
      <c r="N25" s="15" t="str">
        <f t="shared" si="0"/>
        <v>REVENUE</v>
      </c>
      <c r="O25" s="6" t="str">
        <f>'[3]Raw Data'!R8</f>
        <v>PHTAA</v>
      </c>
      <c r="P25" s="6">
        <f>'[3]Raw Data'!S8</f>
        <v>1510</v>
      </c>
      <c r="Q25" s="6" t="str">
        <f>VLOOKUP(O25,'[3]Objective Code'!$A$1:$H$208,8,FALSE)</f>
        <v>Tony Byers</v>
      </c>
      <c r="R25" s="6" t="str">
        <f>VLOOKUP(O25,'[3]Objective Code'!$A$1:$G$243,3,FALSE)</f>
        <v>N</v>
      </c>
      <c r="S25" s="6" t="str">
        <f>IF((LEFT(O25,1))="P",(VLOOKUP(P25,'[3]Rev Subj Codes'!$A$2:$E$239,3,FALSE)),(VLOOKUP(P25,'[3]Cap Subj Codes'!$A$2:$E$34,3,FALSE)))</f>
        <v>N</v>
      </c>
      <c r="T25" s="7"/>
    </row>
    <row r="26" spans="1:20" x14ac:dyDescent="0.2">
      <c r="A26" s="14" t="s">
        <v>24</v>
      </c>
      <c r="B26" s="2" t="str">
        <f>VLOOKUP(O26,'[3]Objective Code'!$A$1:$G$243,4,FALSE)</f>
        <v>Waste Facilities</v>
      </c>
      <c r="C26" s="4" t="str">
        <f>IF((LEFT(O26,1))="P",(VLOOKUP(P26,'[3]Rev Subj Codes'!$A$2:$E$239,4,FALSE)),(VLOOKUP(P26,'[3]Cap Subj Codes'!$A$2:$E$34,4,FALSE)))</f>
        <v>Rents Rates Water and Sewerage</v>
      </c>
      <c r="D26" s="15">
        <f>'[3]Raw Data'!K9</f>
        <v>42618</v>
      </c>
      <c r="E26" s="15" t="str">
        <f>'[3]Raw Data'!AA9</f>
        <v>Sep201600010</v>
      </c>
      <c r="F26" s="16">
        <f>'[3]Raw Data'!Z9</f>
        <v>25099</v>
      </c>
      <c r="G26" s="2" t="s">
        <v>28</v>
      </c>
      <c r="H26" s="2">
        <v>5951</v>
      </c>
      <c r="I26" s="15" t="str">
        <f>'[3]Raw Data'!J9</f>
        <v xml:space="preserve">LIVERPOOL CITY COUNCIL                                      </v>
      </c>
      <c r="J26" s="2">
        <v>8743386</v>
      </c>
      <c r="K26" s="2" t="s">
        <v>30</v>
      </c>
      <c r="L26" s="15">
        <v>40315</v>
      </c>
      <c r="M26" s="18" t="str">
        <f>'[3]Raw Data'!B9</f>
        <v>MP21603150050006</v>
      </c>
      <c r="N26" s="15" t="str">
        <f t="shared" si="0"/>
        <v>REVENUE</v>
      </c>
      <c r="O26" s="6" t="str">
        <f>'[3]Raw Data'!R9</f>
        <v>PHQAA</v>
      </c>
      <c r="P26" s="6">
        <f>'[3]Raw Data'!S9</f>
        <v>1510</v>
      </c>
      <c r="Q26" s="6" t="str">
        <f>VLOOKUP(O26,'[3]Objective Code'!$A$1:$H$208,8,FALSE)</f>
        <v>Tony Byers</v>
      </c>
      <c r="R26" s="6" t="str">
        <f>VLOOKUP(O26,'[3]Objective Code'!$A$1:$G$243,3,FALSE)</f>
        <v>n</v>
      </c>
      <c r="S26" s="6" t="str">
        <f>IF((LEFT(O26,1))="P",(VLOOKUP(P26,'[3]Rev Subj Codes'!$A$2:$E$239,3,FALSE)),(VLOOKUP(P26,'[3]Cap Subj Codes'!$A$2:$E$34,3,FALSE)))</f>
        <v>N</v>
      </c>
      <c r="T26" s="7"/>
    </row>
    <row r="27" spans="1:20" x14ac:dyDescent="0.2">
      <c r="A27" s="14" t="s">
        <v>24</v>
      </c>
      <c r="B27" s="2" t="str">
        <f>VLOOKUP(O27,'[3]Objective Code'!$A$1:$G$243,4,FALSE)</f>
        <v>Waste Facilities</v>
      </c>
      <c r="C27" s="4" t="str">
        <f>IF((LEFT(O27,1))="P",(VLOOKUP(P27,'[3]Rev Subj Codes'!$A$2:$E$239,4,FALSE)),(VLOOKUP(P27,'[3]Cap Subj Codes'!$A$2:$E$34,4,FALSE)))</f>
        <v>Rents Rates Water and Sewerage</v>
      </c>
      <c r="D27" s="15">
        <f>'[3]Raw Data'!K12</f>
        <v>42625</v>
      </c>
      <c r="E27" s="15" t="str">
        <f>'[3]Raw Data'!AA12</f>
        <v>Sep201600013</v>
      </c>
      <c r="F27" s="16">
        <f>'[3]Raw Data'!Z12</f>
        <v>4125</v>
      </c>
      <c r="G27" s="2" t="s">
        <v>28</v>
      </c>
      <c r="H27" s="2">
        <v>5951</v>
      </c>
      <c r="I27" s="15" t="str">
        <f>'[3]Raw Data'!J12</f>
        <v xml:space="preserve">SEFTON M.B.C                                                </v>
      </c>
      <c r="J27" s="2">
        <v>8745170</v>
      </c>
      <c r="K27" s="2" t="s">
        <v>30</v>
      </c>
      <c r="L27" s="15">
        <v>40304</v>
      </c>
      <c r="M27" s="18" t="str">
        <f>'[3]Raw Data'!B12</f>
        <v>MP21603170013006</v>
      </c>
      <c r="N27" s="15" t="str">
        <f t="shared" si="0"/>
        <v>REVENUE</v>
      </c>
      <c r="O27" s="6" t="str">
        <f>'[3]Raw Data'!R12</f>
        <v>PHLAA</v>
      </c>
      <c r="P27" s="6">
        <f>'[3]Raw Data'!S12</f>
        <v>1510</v>
      </c>
      <c r="Q27" s="6" t="str">
        <f>VLOOKUP(O27,'[3]Objective Code'!$A$1:$H$208,8,FALSE)</f>
        <v>Tony Byers</v>
      </c>
      <c r="R27" s="6" t="str">
        <f>VLOOKUP(O27,'[3]Objective Code'!$A$1:$G$243,3,FALSE)</f>
        <v>N</v>
      </c>
      <c r="S27" s="6" t="str">
        <f>IF((LEFT(O27,1))="P",(VLOOKUP(P27,'[3]Rev Subj Codes'!$A$2:$E$239,3,FALSE)),(VLOOKUP(P27,'[3]Cap Subj Codes'!$A$2:$E$34,3,FALSE)))</f>
        <v>N</v>
      </c>
      <c r="T27" s="7"/>
    </row>
    <row r="28" spans="1:20" x14ac:dyDescent="0.2">
      <c r="A28" s="14" t="s">
        <v>24</v>
      </c>
      <c r="B28" s="2" t="str">
        <f>VLOOKUP(O28,'[3]Objective Code'!$A$1:$G$243,4,FALSE)</f>
        <v>Closed Landfill Sites</v>
      </c>
      <c r="C28" s="4" t="str">
        <f>IF((LEFT(O28,1))="P",(VLOOKUP(P28,'[3]Rev Subj Codes'!$A$2:$E$239,4,FALSE)),(VLOOKUP(P28,'[3]Cap Subj Codes'!$A$2:$E$34,4,FALSE)))</f>
        <v>Repairs and Maintenance</v>
      </c>
      <c r="D28" s="15">
        <f>'[3]Raw Data'!K15</f>
        <v>42626</v>
      </c>
      <c r="E28" s="15" t="str">
        <f>'[3]Raw Data'!AA15</f>
        <v>Sep201600022</v>
      </c>
      <c r="F28" s="16">
        <f>'[3]Raw Data'!Z15</f>
        <v>3250</v>
      </c>
      <c r="G28" s="2" t="s">
        <v>28</v>
      </c>
      <c r="H28" s="2">
        <v>5951</v>
      </c>
      <c r="I28" s="15" t="str">
        <f>'[3]Raw Data'!J15</f>
        <v xml:space="preserve">LEACHATE SOLUTIONS LIMITED                                  </v>
      </c>
      <c r="J28" s="2">
        <v>8738958</v>
      </c>
      <c r="K28" s="2" t="s">
        <v>30</v>
      </c>
      <c r="L28" s="15">
        <v>40345</v>
      </c>
      <c r="M28" s="18">
        <f>'[3]Raw Data'!B15</f>
        <v>52</v>
      </c>
      <c r="N28" s="15" t="str">
        <f t="shared" si="0"/>
        <v>REVENUE</v>
      </c>
      <c r="O28" s="6" t="str">
        <f>'[3]Raw Data'!R15</f>
        <v>PLCCA</v>
      </c>
      <c r="P28" s="6">
        <f>'[3]Raw Data'!S15</f>
        <v>1601</v>
      </c>
      <c r="Q28" s="6" t="str">
        <f>VLOOKUP(O28,'[3]Objective Code'!$A$1:$H$208,8,FALSE)</f>
        <v>Tony Byers</v>
      </c>
      <c r="R28" s="6" t="str">
        <f>VLOOKUP(O28,'[3]Objective Code'!$A$1:$G$243,3,FALSE)</f>
        <v>N</v>
      </c>
      <c r="S28" s="6" t="str">
        <f>IF((LEFT(O28,1))="P",(VLOOKUP(P28,'[3]Rev Subj Codes'!$A$2:$E$239,3,FALSE)),(VLOOKUP(P28,'[3]Cap Subj Codes'!$A$2:$E$34,3,FALSE)))</f>
        <v>N</v>
      </c>
      <c r="T28" s="7"/>
    </row>
    <row r="29" spans="1:20" x14ac:dyDescent="0.2">
      <c r="A29" s="14" t="s">
        <v>24</v>
      </c>
      <c r="B29" s="2" t="str">
        <f>VLOOKUP(O29,'[3]Objective Code'!$A$1:$G$243,4,FALSE)</f>
        <v>Closed Landfill Sites</v>
      </c>
      <c r="C29" s="4" t="str">
        <f>IF((LEFT(O29,1))="P",(VLOOKUP(P29,'[3]Rev Subj Codes'!$A$2:$E$239,4,FALSE)),(VLOOKUP(P29,'[3]Cap Subj Codes'!$A$2:$E$34,4,FALSE)))</f>
        <v>Energy Costs</v>
      </c>
      <c r="D29" s="15">
        <f>'[3]Raw Data'!K19</f>
        <v>42629</v>
      </c>
      <c r="E29" s="15" t="str">
        <f>'[3]Raw Data'!AA19</f>
        <v>Sep201600007</v>
      </c>
      <c r="F29" s="16">
        <f>'[3]Raw Data'!Z19</f>
        <v>1091.6300000000001</v>
      </c>
      <c r="G29" s="2" t="s">
        <v>28</v>
      </c>
      <c r="H29" s="2">
        <v>5951</v>
      </c>
      <c r="I29" s="15" t="str">
        <f>'[3]Raw Data'!J19</f>
        <v xml:space="preserve">SCOTTISH POWER PLC                                          </v>
      </c>
      <c r="J29" s="2">
        <v>4000297</v>
      </c>
      <c r="K29" s="2" t="s">
        <v>30</v>
      </c>
      <c r="L29" s="15">
        <v>40353</v>
      </c>
      <c r="M29" s="18">
        <f>'[3]Raw Data'!B19</f>
        <v>104386475</v>
      </c>
      <c r="N29" s="15" t="str">
        <f t="shared" si="0"/>
        <v>REVENUE</v>
      </c>
      <c r="O29" s="6" t="str">
        <f>'[3]Raw Data'!R19</f>
        <v>PLBAA</v>
      </c>
      <c r="P29" s="6">
        <f>'[3]Raw Data'!S19</f>
        <v>1420</v>
      </c>
      <c r="Q29" s="6" t="str">
        <f>VLOOKUP(O29,'[3]Objective Code'!$A$1:$H$208,8,FALSE)</f>
        <v>Tony Byers</v>
      </c>
      <c r="R29" s="6" t="str">
        <f>VLOOKUP(O29,'[3]Objective Code'!$A$1:$G$243,3,FALSE)</f>
        <v>N</v>
      </c>
      <c r="S29" s="6" t="str">
        <f>IF((LEFT(O29,1))="P",(VLOOKUP(P29,'[3]Rev Subj Codes'!$A$2:$E$239,3,FALSE)),(VLOOKUP(P29,'[3]Cap Subj Codes'!$A$2:$E$34,3,FALSE)))</f>
        <v>N</v>
      </c>
      <c r="T29" s="7"/>
    </row>
    <row r="30" spans="1:20" x14ac:dyDescent="0.2">
      <c r="A30" s="14" t="s">
        <v>24</v>
      </c>
      <c r="B30" s="2" t="str">
        <f>VLOOKUP(O30,'[3]Objective Code'!$A$1:$G$243,4,FALSE)</f>
        <v>Closed Landfill Sites</v>
      </c>
      <c r="C30" s="4" t="str">
        <f>IF((LEFT(O30,1))="P",(VLOOKUP(P30,'[3]Rev Subj Codes'!$A$2:$E$239,4,FALSE)),(VLOOKUP(P30,'[3]Cap Subj Codes'!$A$2:$E$34,4,FALSE)))</f>
        <v>Repairs and Maintenance</v>
      </c>
      <c r="D30" s="15">
        <f>'[3]Raw Data'!K20</f>
        <v>42632</v>
      </c>
      <c r="E30" s="15" t="str">
        <f>'[3]Raw Data'!AA20</f>
        <v>Sep201600024</v>
      </c>
      <c r="F30" s="16">
        <f>'[3]Raw Data'!Z20</f>
        <v>520</v>
      </c>
      <c r="G30" s="2" t="s">
        <v>28</v>
      </c>
      <c r="H30" s="2">
        <v>5951</v>
      </c>
      <c r="I30" s="15" t="str">
        <f>'[3]Raw Data'!J20</f>
        <v xml:space="preserve">LIVERPOOL ROLLER SHUTTERS LIMITED                           </v>
      </c>
      <c r="J30" s="2">
        <v>4000297</v>
      </c>
      <c r="K30" s="2" t="s">
        <v>30</v>
      </c>
      <c r="L30" s="15">
        <v>40311</v>
      </c>
      <c r="M30" s="18">
        <f>'[3]Raw Data'!B20</f>
        <v>9131</v>
      </c>
      <c r="N30" s="15" t="str">
        <f t="shared" si="0"/>
        <v>REVENUE</v>
      </c>
      <c r="O30" s="6" t="str">
        <f>'[3]Raw Data'!R20</f>
        <v>PLCAA</v>
      </c>
      <c r="P30" s="6">
        <f>'[3]Raw Data'!S20</f>
        <v>1601</v>
      </c>
      <c r="Q30" s="6" t="str">
        <f>VLOOKUP(O30,'[3]Objective Code'!$A$1:$H$208,8,FALSE)</f>
        <v>Tony Byers</v>
      </c>
      <c r="R30" s="6" t="str">
        <f>VLOOKUP(O30,'[3]Objective Code'!$A$1:$G$243,3,FALSE)</f>
        <v>N</v>
      </c>
      <c r="S30" s="6" t="str">
        <f>IF((LEFT(O30,1))="P",(VLOOKUP(P30,'[3]Rev Subj Codes'!$A$2:$E$239,3,FALSE)),(VLOOKUP(P30,'[3]Cap Subj Codes'!$A$2:$E$34,3,FALSE)))</f>
        <v>N</v>
      </c>
      <c r="T30" s="7"/>
    </row>
    <row r="31" spans="1:20" x14ac:dyDescent="0.2">
      <c r="A31" s="14" t="s">
        <v>24</v>
      </c>
      <c r="B31" s="2" t="str">
        <f>VLOOKUP(O31,'[3]Objective Code'!$A$1:$G$243,4,FALSE)</f>
        <v>Closed Landfill Sites</v>
      </c>
      <c r="C31" s="4" t="str">
        <f>IF((LEFT(O31,1))="P",(VLOOKUP(P31,'[3]Rev Subj Codes'!$A$2:$E$239,4,FALSE)),(VLOOKUP(P31,'[3]Cap Subj Codes'!$A$2:$E$34,4,FALSE)))</f>
        <v>Other Professional Fees</v>
      </c>
      <c r="D31" s="15">
        <f>'[3]Raw Data'!K26</f>
        <v>42640</v>
      </c>
      <c r="E31" s="15" t="str">
        <f>'[3]Raw Data'!AA26</f>
        <v>Sep201600001</v>
      </c>
      <c r="F31" s="16">
        <f>'[3]Raw Data'!Z26</f>
        <v>973</v>
      </c>
      <c r="G31" s="2" t="s">
        <v>28</v>
      </c>
      <c r="H31" s="2">
        <v>5951</v>
      </c>
      <c r="I31" s="15" t="str">
        <f>'[3]Raw Data'!J26</f>
        <v xml:space="preserve">CHEMTEST LTD                                                </v>
      </c>
      <c r="J31" s="2">
        <v>8726346</v>
      </c>
      <c r="K31" s="2" t="s">
        <v>30</v>
      </c>
      <c r="L31" s="15">
        <v>40326</v>
      </c>
      <c r="M31" s="18">
        <f>'[3]Raw Data'!B26</f>
        <v>11316</v>
      </c>
      <c r="N31" s="15" t="str">
        <f t="shared" si="0"/>
        <v>REVENUE</v>
      </c>
      <c r="O31" s="6" t="str">
        <f>'[3]Raw Data'!R26</f>
        <v>PLCAB</v>
      </c>
      <c r="P31" s="6">
        <f>'[3]Raw Data'!S26</f>
        <v>3424</v>
      </c>
      <c r="Q31" s="6" t="str">
        <f>VLOOKUP(O31,'[3]Objective Code'!$A$1:$H$208,8,FALSE)</f>
        <v>Tony Byers</v>
      </c>
      <c r="R31" s="6" t="str">
        <f>VLOOKUP(O31,'[3]Objective Code'!$A$1:$G$243,3,FALSE)</f>
        <v>N</v>
      </c>
      <c r="S31" s="6" t="str">
        <f>IF((LEFT(O31,1))="P",(VLOOKUP(P31,'[3]Rev Subj Codes'!$A$2:$E$239,3,FALSE)),(VLOOKUP(P31,'[3]Cap Subj Codes'!$A$2:$E$34,3,FALSE)))</f>
        <v>N</v>
      </c>
      <c r="T31" s="7"/>
    </row>
    <row r="32" spans="1:20" x14ac:dyDescent="0.2">
      <c r="A32" s="14" t="s">
        <v>24</v>
      </c>
      <c r="B32" s="2" t="str">
        <f>VLOOKUP(O32,'[3]Objective Code'!$A$1:$G$243,4,FALSE)</f>
        <v>Waste Facilities</v>
      </c>
      <c r="C32" s="4" t="str">
        <f>IF((LEFT(O32,1))="P",(VLOOKUP(P32,'[3]Rev Subj Codes'!$A$2:$E$239,4,FALSE)),(VLOOKUP(P32,'[3]Cap Subj Codes'!$A$2:$E$34,4,FALSE)))</f>
        <v>Rents Rates Water and Sewerage</v>
      </c>
      <c r="D32" s="15">
        <f>'[3]Raw Data'!K27</f>
        <v>42640</v>
      </c>
      <c r="E32" s="15" t="str">
        <f>'[3]Raw Data'!AA27</f>
        <v>Sep201600016</v>
      </c>
      <c r="F32" s="16">
        <f>'[3]Raw Data'!Z27</f>
        <v>3131</v>
      </c>
      <c r="G32" s="2" t="s">
        <v>28</v>
      </c>
      <c r="H32" s="2">
        <v>5951</v>
      </c>
      <c r="I32" s="15" t="str">
        <f>'[3]Raw Data'!J27</f>
        <v xml:space="preserve">KNOWSLEY MBC                                                </v>
      </c>
      <c r="J32" s="2">
        <v>8714190</v>
      </c>
      <c r="K32" s="2" t="s">
        <v>30</v>
      </c>
      <c r="L32" s="15">
        <v>40282</v>
      </c>
      <c r="M32" s="18" t="str">
        <f>'[3]Raw Data'!B27</f>
        <v>MP21604010175007</v>
      </c>
      <c r="N32" s="15" t="str">
        <f t="shared" si="0"/>
        <v>REVENUE</v>
      </c>
      <c r="O32" s="6" t="str">
        <f>'[3]Raw Data'!R27</f>
        <v>PHSAA</v>
      </c>
      <c r="P32" s="6">
        <f>'[3]Raw Data'!S27</f>
        <v>1510</v>
      </c>
      <c r="Q32" s="6" t="str">
        <f>VLOOKUP(O32,'[3]Objective Code'!$A$1:$H$208,8,FALSE)</f>
        <v>Tony Byers</v>
      </c>
      <c r="R32" s="6" t="str">
        <f>VLOOKUP(O32,'[3]Objective Code'!$A$1:$G$243,3,FALSE)</f>
        <v>N</v>
      </c>
      <c r="S32" s="6" t="str">
        <f>IF((LEFT(O32,1))="P",(VLOOKUP(P32,'[3]Rev Subj Codes'!$A$2:$E$239,3,FALSE)),(VLOOKUP(P32,'[3]Cap Subj Codes'!$A$2:$E$34,3,FALSE)))</f>
        <v>N</v>
      </c>
      <c r="T32" s="7"/>
    </row>
    <row r="33" spans="1:20" x14ac:dyDescent="0.2">
      <c r="A33" s="14" t="s">
        <v>24</v>
      </c>
      <c r="B33" s="2" t="str">
        <f>VLOOKUP(O33,'[3]Objective Code'!$A$1:$G$243,4,FALSE)</f>
        <v>Waste Facilities</v>
      </c>
      <c r="C33" s="4" t="str">
        <f>IF((LEFT(O33,1))="P",(VLOOKUP(P33,'[3]Rev Subj Codes'!$A$2:$E$239,4,FALSE)),(VLOOKUP(P33,'[3]Cap Subj Codes'!$A$2:$E$34,4,FALSE)))</f>
        <v>Rents Rates Water and Sewerage</v>
      </c>
      <c r="D33" s="15">
        <f>'[3]Raw Data'!K28</f>
        <v>42640</v>
      </c>
      <c r="E33" s="15" t="str">
        <f>'[3]Raw Data'!AA28</f>
        <v>Sep201600015</v>
      </c>
      <c r="F33" s="16">
        <f>'[3]Raw Data'!Z28</f>
        <v>3628</v>
      </c>
      <c r="G33" s="2" t="s">
        <v>28</v>
      </c>
      <c r="H33" s="2">
        <v>5951</v>
      </c>
      <c r="I33" s="15" t="str">
        <f>'[3]Raw Data'!J28</f>
        <v xml:space="preserve">KNOWSLEY MBC                                                </v>
      </c>
      <c r="J33" s="2">
        <v>8723116</v>
      </c>
      <c r="K33" s="2" t="s">
        <v>30</v>
      </c>
      <c r="L33" s="15">
        <v>40345</v>
      </c>
      <c r="M33" s="18" t="str">
        <f>'[3]Raw Data'!B28</f>
        <v>MP21604010160007</v>
      </c>
      <c r="N33" s="15" t="str">
        <f t="shared" si="0"/>
        <v>REVENUE</v>
      </c>
      <c r="O33" s="6" t="str">
        <f>'[3]Raw Data'!R28</f>
        <v>PHMAA</v>
      </c>
      <c r="P33" s="6">
        <f>'[3]Raw Data'!S28</f>
        <v>1510</v>
      </c>
      <c r="Q33" s="6" t="str">
        <f>VLOOKUP(O33,'[3]Objective Code'!$A$1:$H$208,8,FALSE)</f>
        <v>Tony Byers</v>
      </c>
      <c r="R33" s="6" t="str">
        <f>VLOOKUP(O33,'[3]Objective Code'!$A$1:$G$243,3,FALSE)</f>
        <v>N</v>
      </c>
      <c r="S33" s="6" t="str">
        <f>IF((LEFT(O33,1))="P",(VLOOKUP(P33,'[3]Rev Subj Codes'!$A$2:$E$239,3,FALSE)),(VLOOKUP(P33,'[3]Cap Subj Codes'!$A$2:$E$34,3,FALSE)))</f>
        <v>N</v>
      </c>
      <c r="T33" s="7"/>
    </row>
    <row r="34" spans="1:20" x14ac:dyDescent="0.2">
      <c r="A34" s="14" t="s">
        <v>24</v>
      </c>
      <c r="B34" s="2" t="str">
        <f>VLOOKUP(O34,'[3]Objective Code'!$A$1:$G$243,4,FALSE)</f>
        <v>Waste Facilities</v>
      </c>
      <c r="C34" s="4" t="str">
        <f>IF((LEFT(O34,1))="P",(VLOOKUP(P34,'[3]Rev Subj Codes'!$A$2:$E$239,4,FALSE)),(VLOOKUP(P34,'[3]Cap Subj Codes'!$A$2:$E$34,4,FALSE)))</f>
        <v>Rents Rates Water and Sewerage</v>
      </c>
      <c r="D34" s="15">
        <f>'[3]Raw Data'!K29</f>
        <v>42640</v>
      </c>
      <c r="E34" s="15" t="str">
        <f>'[3]Raw Data'!AA29</f>
        <v>Sep201600014</v>
      </c>
      <c r="F34" s="16">
        <f>'[3]Raw Data'!Z29</f>
        <v>6163</v>
      </c>
      <c r="G34" s="2" t="s">
        <v>28</v>
      </c>
      <c r="H34" s="2">
        <v>5951</v>
      </c>
      <c r="I34" s="15" t="str">
        <f>'[3]Raw Data'!J29</f>
        <v xml:space="preserve">KNOWSLEY MBC                                                </v>
      </c>
      <c r="J34" s="2">
        <v>8720482</v>
      </c>
      <c r="K34" s="2" t="s">
        <v>30</v>
      </c>
      <c r="L34" s="15">
        <v>40345</v>
      </c>
      <c r="M34" s="18" t="str">
        <f>'[3]Raw Data'!B29</f>
        <v>MP21604010159007</v>
      </c>
      <c r="N34" s="15" t="str">
        <f t="shared" si="0"/>
        <v>REVENUE</v>
      </c>
      <c r="O34" s="6" t="str">
        <f>'[3]Raw Data'!R29</f>
        <v>PHNAA</v>
      </c>
      <c r="P34" s="6">
        <f>'[3]Raw Data'!S29</f>
        <v>1510</v>
      </c>
      <c r="Q34" s="6" t="str">
        <f>VLOOKUP(O34,'[3]Objective Code'!$A$1:$H$208,8,FALSE)</f>
        <v>Tony Byers</v>
      </c>
      <c r="R34" s="6" t="str">
        <f>VLOOKUP(O34,'[3]Objective Code'!$A$1:$G$243,3,FALSE)</f>
        <v>N</v>
      </c>
      <c r="S34" s="6" t="str">
        <f>IF((LEFT(O34,1))="P",(VLOOKUP(P34,'[3]Rev Subj Codes'!$A$2:$E$239,3,FALSE)),(VLOOKUP(P34,'[3]Cap Subj Codes'!$A$2:$E$34,3,FALSE)))</f>
        <v>N</v>
      </c>
      <c r="T34" s="7"/>
    </row>
    <row r="35" spans="1:20" x14ac:dyDescent="0.2">
      <c r="A35" s="14" t="s">
        <v>24</v>
      </c>
      <c r="B35" s="2" t="str">
        <f>VLOOKUP(O35,'[3]Objective Code'!$A$1:$G$243,4,FALSE)</f>
        <v>Waste Facilities</v>
      </c>
      <c r="C35" s="4" t="str">
        <f>IF((LEFT(O35,1))="P",(VLOOKUP(P35,'[3]Rev Subj Codes'!$A$2:$E$239,4,FALSE)),(VLOOKUP(P35,'[3]Cap Subj Codes'!$A$2:$E$34,4,FALSE)))</f>
        <v>Rents Rates Water and Sewerage</v>
      </c>
      <c r="D35" s="15">
        <f>'[3]Raw Data'!K30</f>
        <v>42640</v>
      </c>
      <c r="E35" s="15" t="str">
        <f>'[3]Raw Data'!AA30</f>
        <v>Sep201600011</v>
      </c>
      <c r="F35" s="16">
        <f>'[3]Raw Data'!Z30</f>
        <v>1044</v>
      </c>
      <c r="G35" s="2" t="s">
        <v>28</v>
      </c>
      <c r="H35" s="2">
        <v>5951</v>
      </c>
      <c r="I35" s="15" t="str">
        <f>'[3]Raw Data'!J30</f>
        <v xml:space="preserve">SEFTON M.B.C                                                </v>
      </c>
      <c r="J35" s="2">
        <v>8734981</v>
      </c>
      <c r="K35" s="2" t="s">
        <v>30</v>
      </c>
      <c r="L35" s="15">
        <v>40315</v>
      </c>
      <c r="M35" s="18" t="str">
        <f>'[3]Raw Data'!B30</f>
        <v>MP21603170005007</v>
      </c>
      <c r="N35" s="15" t="str">
        <f t="shared" si="0"/>
        <v>REVENUE</v>
      </c>
      <c r="O35" s="6" t="str">
        <f>'[3]Raw Data'!R30</f>
        <v>PHJAA</v>
      </c>
      <c r="P35" s="6">
        <f>'[3]Raw Data'!S30</f>
        <v>1510</v>
      </c>
      <c r="Q35" s="6" t="str">
        <f>VLOOKUP(O35,'[3]Objective Code'!$A$1:$H$208,8,FALSE)</f>
        <v>Tony Byers</v>
      </c>
      <c r="R35" s="6" t="str">
        <f>VLOOKUP(O35,'[3]Objective Code'!$A$1:$G$243,3,FALSE)</f>
        <v>N</v>
      </c>
      <c r="S35" s="6" t="str">
        <f>IF((LEFT(O35,1))="P",(VLOOKUP(P35,'[3]Rev Subj Codes'!$A$2:$E$239,3,FALSE)),(VLOOKUP(P35,'[3]Cap Subj Codes'!$A$2:$E$34,3,FALSE)))</f>
        <v>N</v>
      </c>
      <c r="T35" s="7"/>
    </row>
    <row r="36" spans="1:20" x14ac:dyDescent="0.2">
      <c r="A36" s="14" t="s">
        <v>24</v>
      </c>
      <c r="B36" s="2" t="str">
        <f>VLOOKUP(O36,'[3]Objective Code'!$A$1:$G$243,4,FALSE)</f>
        <v>Waste Facilities</v>
      </c>
      <c r="C36" s="4" t="str">
        <f>IF((LEFT(O36,1))="P",(VLOOKUP(P36,'[3]Rev Subj Codes'!$A$2:$E$239,4,FALSE)),(VLOOKUP(P36,'[3]Cap Subj Codes'!$A$2:$E$34,4,FALSE)))</f>
        <v>Rents Rates Water and Sewerage</v>
      </c>
      <c r="D36" s="15">
        <f>'[3]Raw Data'!K31</f>
        <v>42640</v>
      </c>
      <c r="E36" s="15" t="str">
        <f>'[3]Raw Data'!AA31</f>
        <v>Sep201600017</v>
      </c>
      <c r="F36" s="16">
        <f>'[3]Raw Data'!Z31</f>
        <v>2609</v>
      </c>
      <c r="G36" s="2" t="s">
        <v>28</v>
      </c>
      <c r="H36" s="2">
        <v>5951</v>
      </c>
      <c r="I36" s="15" t="str">
        <f>'[3]Raw Data'!J31</f>
        <v xml:space="preserve">SEFTON M.B.C                                                </v>
      </c>
      <c r="J36" s="2">
        <v>2000002</v>
      </c>
      <c r="K36" s="2" t="s">
        <v>30</v>
      </c>
      <c r="L36" s="15">
        <v>40295</v>
      </c>
      <c r="M36" s="18" t="str">
        <f>'[3]Raw Data'!B31</f>
        <v>MP21604020004007</v>
      </c>
      <c r="N36" s="15" t="str">
        <f t="shared" si="0"/>
        <v>REVENUE</v>
      </c>
      <c r="O36" s="6" t="str">
        <f>'[3]Raw Data'!R31</f>
        <v>PHKAA</v>
      </c>
      <c r="P36" s="6">
        <f>'[3]Raw Data'!S31</f>
        <v>1510</v>
      </c>
      <c r="Q36" s="6" t="str">
        <f>VLOOKUP(O36,'[3]Objective Code'!$A$1:$H$208,8,FALSE)</f>
        <v>Tony Byers</v>
      </c>
      <c r="R36" s="6" t="str">
        <f>VLOOKUP(O36,'[3]Objective Code'!$A$1:$G$243,3,FALSE)</f>
        <v>N</v>
      </c>
      <c r="S36" s="6" t="str">
        <f>IF((LEFT(O36,1))="P",(VLOOKUP(P36,'[3]Rev Subj Codes'!$A$2:$E$239,3,FALSE)),(VLOOKUP(P36,'[3]Cap Subj Codes'!$A$2:$E$34,3,FALSE)))</f>
        <v>N</v>
      </c>
      <c r="T36" s="7"/>
    </row>
    <row r="37" spans="1:20" x14ac:dyDescent="0.2">
      <c r="A37" s="14" t="s">
        <v>24</v>
      </c>
      <c r="B37" s="2" t="str">
        <f>VLOOKUP(O37,'[3]Objective Code'!$A$1:$G$243,4,FALSE)</f>
        <v>Waste Facilities</v>
      </c>
      <c r="C37" s="4" t="str">
        <f>IF((LEFT(O37,1))="P",(VLOOKUP(P37,'[3]Rev Subj Codes'!$A$2:$E$239,4,FALSE)),(VLOOKUP(P37,'[3]Cap Subj Codes'!$A$2:$E$34,4,FALSE)))</f>
        <v>Rents Rates Water and Sewerage</v>
      </c>
      <c r="D37" s="15">
        <f>'[3]Raw Data'!K32</f>
        <v>42640</v>
      </c>
      <c r="E37" s="15" t="str">
        <f>'[3]Raw Data'!AA32</f>
        <v>Sep201600012</v>
      </c>
      <c r="F37" s="16">
        <f>'[3]Raw Data'!Z32</f>
        <v>4871</v>
      </c>
      <c r="G37" s="2" t="s">
        <v>28</v>
      </c>
      <c r="H37" s="2">
        <v>5951</v>
      </c>
      <c r="I37" s="15" t="str">
        <f>'[3]Raw Data'!J32</f>
        <v xml:space="preserve">SEFTON M.B.C                                                </v>
      </c>
      <c r="J37" s="2">
        <v>2000002</v>
      </c>
      <c r="K37" s="2" t="s">
        <v>30</v>
      </c>
      <c r="L37" s="15">
        <v>40326</v>
      </c>
      <c r="M37" s="18" t="str">
        <f>'[3]Raw Data'!B32</f>
        <v>MP21603170006007</v>
      </c>
      <c r="N37" s="15" t="str">
        <f t="shared" si="0"/>
        <v>REVENUE</v>
      </c>
      <c r="O37" s="6" t="str">
        <f>'[3]Raw Data'!R32</f>
        <v>PHOAA</v>
      </c>
      <c r="P37" s="6">
        <f>'[3]Raw Data'!S32</f>
        <v>1510</v>
      </c>
      <c r="Q37" s="6" t="str">
        <f>VLOOKUP(O37,'[3]Objective Code'!$A$1:$H$208,8,FALSE)</f>
        <v>Tony Byers</v>
      </c>
      <c r="R37" s="6" t="str">
        <f>VLOOKUP(O37,'[3]Objective Code'!$A$1:$G$243,3,FALSE)</f>
        <v>N</v>
      </c>
      <c r="S37" s="6" t="str">
        <f>IF((LEFT(O37,1))="P",(VLOOKUP(P37,'[3]Rev Subj Codes'!$A$2:$E$239,3,FALSE)),(VLOOKUP(P37,'[3]Cap Subj Codes'!$A$2:$E$34,3,FALSE)))</f>
        <v>N</v>
      </c>
      <c r="T37" s="7"/>
    </row>
    <row r="38" spans="1:20" x14ac:dyDescent="0.2">
      <c r="A38" s="14" t="s">
        <v>24</v>
      </c>
      <c r="B38" s="2" t="str">
        <f>VLOOKUP(O38,'[3]Objective Code'!$A$1:$G$243,4,FALSE)</f>
        <v>Closed Landfill Sites</v>
      </c>
      <c r="C38" s="4" t="str">
        <f>IF((LEFT(O38,1))="P",(VLOOKUP(P38,'[3]Rev Subj Codes'!$A$2:$E$239,4,FALSE)),(VLOOKUP(P38,'[3]Cap Subj Codes'!$A$2:$E$34,4,FALSE)))</f>
        <v>Energy Costs</v>
      </c>
      <c r="D38" s="15">
        <f>'[3]Raw Data'!K34</f>
        <v>42641</v>
      </c>
      <c r="E38" s="15" t="str">
        <f>'[3]Raw Data'!AA34</f>
        <v>Sep201600006</v>
      </c>
      <c r="F38" s="16">
        <f>'[3]Raw Data'!Z34</f>
        <v>935.38</v>
      </c>
      <c r="G38" s="2" t="s">
        <v>28</v>
      </c>
      <c r="H38" s="2">
        <v>5951</v>
      </c>
      <c r="I38" s="15" t="str">
        <f>'[3]Raw Data'!J34</f>
        <v xml:space="preserve">MERSEYSIDE RECYCLING &amp; WASTE AUTHORITY                      </v>
      </c>
      <c r="J38" s="2">
        <v>8742757</v>
      </c>
      <c r="K38" s="2" t="s">
        <v>30</v>
      </c>
      <c r="L38" s="15">
        <v>40305</v>
      </c>
      <c r="M38" s="18">
        <f>'[3]Raw Data'!B34</f>
        <v>10007801</v>
      </c>
      <c r="N38" s="15" t="str">
        <f t="shared" si="0"/>
        <v>REVENUE</v>
      </c>
      <c r="O38" s="6" t="str">
        <f>'[3]Raw Data'!R34</f>
        <v>PLCHA</v>
      </c>
      <c r="P38" s="6">
        <f>'[3]Raw Data'!S34</f>
        <v>1420</v>
      </c>
      <c r="Q38" s="6" t="str">
        <f>VLOOKUP(O38,'[3]Objective Code'!$A$1:$H$208,8,FALSE)</f>
        <v>Tony Byers</v>
      </c>
      <c r="R38" s="6" t="str">
        <f>VLOOKUP(O38,'[3]Objective Code'!$A$1:$G$243,3,FALSE)</f>
        <v>N</v>
      </c>
      <c r="S38" s="6" t="str">
        <f>IF((LEFT(O38,1))="P",(VLOOKUP(P38,'[3]Rev Subj Codes'!$A$2:$E$239,3,FALSE)),(VLOOKUP(P38,'[3]Cap Subj Codes'!$A$2:$E$34,3,FALSE)))</f>
        <v>N</v>
      </c>
      <c r="T38" s="22"/>
    </row>
    <row r="39" spans="1:20" x14ac:dyDescent="0.2">
      <c r="A39" s="14" t="s">
        <v>24</v>
      </c>
      <c r="B39" s="2" t="str">
        <f>VLOOKUP(O39,'[3]Objective Code'!$A$1:$G$243,4,FALSE)</f>
        <v>Closed Landfill Sites</v>
      </c>
      <c r="C39" s="4" t="str">
        <f>IF((LEFT(O39,1))="P",(VLOOKUP(P39,'[3]Rev Subj Codes'!$A$2:$E$239,4,FALSE)),(VLOOKUP(P39,'[3]Cap Subj Codes'!$A$2:$E$34,4,FALSE)))</f>
        <v>Repairs and Maintenance</v>
      </c>
      <c r="D39" s="15">
        <f>'[3]Raw Data'!K35</f>
        <v>42643</v>
      </c>
      <c r="E39" s="15" t="str">
        <f>'[3]Raw Data'!AA35</f>
        <v>Sep201600023</v>
      </c>
      <c r="F39" s="16">
        <f>'[3]Raw Data'!Z35</f>
        <v>3812.5</v>
      </c>
      <c r="G39" s="2" t="s">
        <v>28</v>
      </c>
      <c r="H39" s="2">
        <v>5951</v>
      </c>
      <c r="I39" s="15" t="str">
        <f>'[3]Raw Data'!J35</f>
        <v xml:space="preserve">LEACHATE SOLUTIONS LIMITED                                  </v>
      </c>
      <c r="J39" s="2">
        <v>8400752</v>
      </c>
      <c r="K39" s="2" t="s">
        <v>30</v>
      </c>
      <c r="L39" s="15">
        <v>40295</v>
      </c>
      <c r="M39" s="18">
        <f>'[3]Raw Data'!B35</f>
        <v>53</v>
      </c>
      <c r="N39" s="15" t="str">
        <f t="shared" si="0"/>
        <v>REVENUE</v>
      </c>
      <c r="O39" s="6" t="str">
        <f>'[3]Raw Data'!R35</f>
        <v>PLCAA</v>
      </c>
      <c r="P39" s="6">
        <f>'[3]Raw Data'!S35</f>
        <v>1601</v>
      </c>
      <c r="Q39" s="6" t="str">
        <f>VLOOKUP(O39,'[3]Objective Code'!$A$1:$H$208,8,FALSE)</f>
        <v>Tony Byers</v>
      </c>
      <c r="R39" s="6" t="str">
        <f>VLOOKUP(O39,'[3]Objective Code'!$A$1:$G$243,3,FALSE)</f>
        <v>N</v>
      </c>
      <c r="S39" s="6" t="str">
        <f>IF((LEFT(O39,1))="P",(VLOOKUP(P39,'[3]Rev Subj Codes'!$A$2:$E$239,3,FALSE)),(VLOOKUP(P39,'[3]Cap Subj Codes'!$A$2:$E$34,3,FALSE)))</f>
        <v>N</v>
      </c>
      <c r="T39" s="22"/>
    </row>
    <row r="40" spans="1:20" x14ac:dyDescent="0.2">
      <c r="A40" s="14"/>
      <c r="B40" s="2"/>
      <c r="C40" s="4"/>
      <c r="D40" s="15"/>
      <c r="E40" s="15"/>
      <c r="F40" s="16"/>
      <c r="G40" s="2"/>
      <c r="H40" s="2"/>
      <c r="I40" s="15"/>
      <c r="J40" s="2"/>
      <c r="K40" s="2"/>
      <c r="L40" s="15"/>
      <c r="M40" s="18"/>
      <c r="N40" s="15"/>
      <c r="O40" s="6"/>
      <c r="P40" s="6"/>
      <c r="Q40" s="6"/>
      <c r="R40" s="6"/>
      <c r="S40" s="6"/>
      <c r="T40" s="7"/>
    </row>
    <row r="41" spans="1:20" x14ac:dyDescent="0.2">
      <c r="A41" s="14"/>
      <c r="B41" s="2"/>
      <c r="C41" s="4"/>
      <c r="D41" s="15"/>
      <c r="E41" s="15"/>
      <c r="F41" s="16"/>
      <c r="G41" s="2"/>
      <c r="H41" s="2"/>
      <c r="I41" s="15"/>
      <c r="J41" s="2"/>
      <c r="K41" s="2"/>
      <c r="L41" s="15"/>
      <c r="M41" s="18"/>
      <c r="N41" s="15"/>
      <c r="O41" s="6"/>
      <c r="P41" s="6"/>
      <c r="Q41" s="6"/>
      <c r="R41" s="6"/>
      <c r="S41" s="6"/>
      <c r="T41" s="7"/>
    </row>
    <row r="42" spans="1:20" x14ac:dyDescent="0.2">
      <c r="A42" s="14"/>
      <c r="B42" s="2"/>
      <c r="C42" s="4"/>
      <c r="D42" s="15"/>
      <c r="E42" s="15"/>
      <c r="F42" s="16"/>
      <c r="G42" s="2"/>
      <c r="H42" s="2"/>
      <c r="I42" s="15"/>
      <c r="J42" s="2"/>
      <c r="K42" s="2"/>
      <c r="L42" s="15"/>
      <c r="M42" s="18"/>
      <c r="N42" s="15"/>
      <c r="O42" s="6"/>
      <c r="P42" s="6"/>
      <c r="Q42" s="6"/>
      <c r="R42" s="6"/>
      <c r="S42" s="6"/>
      <c r="T42" s="7"/>
    </row>
    <row r="43" spans="1:20" x14ac:dyDescent="0.2">
      <c r="A43" s="14"/>
      <c r="B43" s="2"/>
      <c r="C43" s="4"/>
      <c r="D43" s="15"/>
      <c r="E43" s="15"/>
      <c r="F43" s="16"/>
      <c r="G43" s="2"/>
      <c r="H43" s="2"/>
      <c r="I43" s="15"/>
      <c r="J43" s="2"/>
      <c r="K43" s="2"/>
      <c r="L43" s="15"/>
      <c r="M43" s="18"/>
      <c r="N43" s="15"/>
      <c r="O43" s="6"/>
      <c r="P43" s="6"/>
      <c r="Q43" s="6"/>
      <c r="R43" s="6"/>
      <c r="S43" s="6"/>
      <c r="T43" s="7"/>
    </row>
    <row r="44" spans="1:20" x14ac:dyDescent="0.2">
      <c r="A44" s="14"/>
      <c r="B44" s="2"/>
      <c r="C44" s="4"/>
      <c r="D44" s="15"/>
      <c r="E44" s="15"/>
      <c r="F44" s="16"/>
      <c r="G44" s="2"/>
      <c r="H44" s="2"/>
      <c r="I44" s="15"/>
      <c r="J44" s="2"/>
      <c r="K44" s="2"/>
      <c r="L44" s="15"/>
      <c r="M44" s="18"/>
      <c r="N44" s="15"/>
      <c r="O44" s="6"/>
      <c r="P44" s="6"/>
      <c r="Q44" s="6"/>
      <c r="R44" s="6"/>
      <c r="S44" s="6"/>
      <c r="T44" s="7"/>
    </row>
    <row r="45" spans="1:20" x14ac:dyDescent="0.2">
      <c r="A45" s="14"/>
      <c r="B45" s="2"/>
      <c r="C45" s="4"/>
      <c r="D45" s="15"/>
      <c r="E45" s="15"/>
      <c r="F45" s="16"/>
      <c r="G45" s="2"/>
      <c r="H45" s="2"/>
      <c r="I45" s="15"/>
      <c r="J45" s="2"/>
      <c r="K45" s="2"/>
      <c r="L45" s="15"/>
      <c r="M45" s="18"/>
      <c r="N45" s="15"/>
      <c r="O45" s="6"/>
      <c r="P45" s="6"/>
      <c r="Q45" s="6"/>
      <c r="R45" s="6"/>
      <c r="S45" s="6"/>
      <c r="T45" s="7"/>
    </row>
    <row r="46" spans="1:20" x14ac:dyDescent="0.2">
      <c r="A46" s="14"/>
      <c r="B46" s="2"/>
      <c r="C46" s="4"/>
      <c r="D46" s="15"/>
      <c r="E46" s="15"/>
      <c r="F46" s="16"/>
      <c r="G46" s="2"/>
      <c r="H46" s="2"/>
      <c r="I46" s="15"/>
      <c r="J46" s="2"/>
      <c r="K46" s="2"/>
      <c r="L46" s="15"/>
      <c r="M46" s="18"/>
      <c r="N46" s="15"/>
      <c r="O46" s="6"/>
      <c r="P46" s="6"/>
      <c r="Q46" s="6"/>
      <c r="R46" s="6"/>
      <c r="S46" s="6"/>
      <c r="T46" s="7"/>
    </row>
    <row r="47" spans="1:20" x14ac:dyDescent="0.2">
      <c r="A47" s="14"/>
      <c r="B47" s="2"/>
      <c r="C47" s="4"/>
      <c r="D47" s="15"/>
      <c r="E47" s="15"/>
      <c r="F47" s="16"/>
      <c r="G47" s="2"/>
      <c r="H47" s="2"/>
      <c r="I47" s="15"/>
      <c r="J47" s="2"/>
      <c r="K47" s="2"/>
      <c r="L47" s="15"/>
      <c r="M47" s="18"/>
      <c r="N47" s="15"/>
      <c r="O47" s="6"/>
      <c r="P47" s="6"/>
      <c r="Q47" s="6"/>
      <c r="R47" s="6"/>
      <c r="S47" s="6"/>
      <c r="T47" s="7"/>
    </row>
    <row r="48" spans="1:20" x14ac:dyDescent="0.2">
      <c r="A48" s="14"/>
      <c r="B48" s="2"/>
      <c r="C48" s="4"/>
      <c r="D48" s="15"/>
      <c r="E48" s="15"/>
      <c r="F48" s="16"/>
      <c r="G48" s="2"/>
      <c r="H48" s="2"/>
      <c r="I48" s="15"/>
      <c r="J48" s="2"/>
      <c r="K48" s="2"/>
      <c r="L48" s="15"/>
      <c r="M48" s="18"/>
      <c r="N48" s="15"/>
      <c r="O48" s="6"/>
      <c r="P48" s="6"/>
      <c r="Q48" s="6"/>
      <c r="R48" s="6"/>
      <c r="S48" s="6"/>
      <c r="T48" s="7"/>
    </row>
    <row r="49" spans="1:20" x14ac:dyDescent="0.2">
      <c r="A49" s="14"/>
      <c r="B49" s="2"/>
      <c r="C49" s="4"/>
      <c r="D49" s="15"/>
      <c r="E49" s="15"/>
      <c r="F49" s="16"/>
      <c r="G49" s="2"/>
      <c r="H49" s="2"/>
      <c r="I49" s="15"/>
      <c r="J49" s="2"/>
      <c r="K49" s="2"/>
      <c r="L49" s="15"/>
      <c r="M49" s="18"/>
      <c r="N49" s="15"/>
      <c r="O49" s="6"/>
      <c r="P49" s="6"/>
      <c r="Q49" s="6"/>
      <c r="R49" s="6"/>
      <c r="S49" s="6"/>
      <c r="T49" s="7"/>
    </row>
    <row r="50" spans="1:20" x14ac:dyDescent="0.2">
      <c r="A50" s="14"/>
      <c r="B50" s="2"/>
      <c r="C50" s="4"/>
      <c r="D50" s="15"/>
      <c r="E50" s="15"/>
      <c r="F50" s="16"/>
      <c r="G50" s="2"/>
      <c r="H50" s="2"/>
      <c r="I50" s="15"/>
      <c r="J50" s="2"/>
      <c r="K50" s="2"/>
      <c r="L50" s="15"/>
      <c r="M50" s="18"/>
      <c r="N50" s="15"/>
      <c r="O50" s="6"/>
      <c r="P50" s="6"/>
      <c r="Q50" s="6"/>
      <c r="R50" s="6"/>
      <c r="S50" s="6"/>
      <c r="T50" s="7"/>
    </row>
    <row r="51" spans="1:20" x14ac:dyDescent="0.2">
      <c r="A51" s="14"/>
      <c r="B51" s="2"/>
      <c r="C51" s="4"/>
      <c r="D51" s="15"/>
      <c r="E51" s="15"/>
      <c r="F51" s="16"/>
      <c r="G51" s="2"/>
      <c r="H51" s="2"/>
      <c r="I51" s="15"/>
      <c r="J51" s="2"/>
      <c r="K51" s="2"/>
      <c r="L51" s="15"/>
      <c r="M51" s="18"/>
      <c r="N51" s="15"/>
      <c r="O51" s="6"/>
      <c r="P51" s="6"/>
      <c r="Q51" s="6"/>
      <c r="R51" s="6"/>
      <c r="S51" s="6"/>
      <c r="T51" s="7"/>
    </row>
    <row r="52" spans="1:20" x14ac:dyDescent="0.2">
      <c r="A52" s="14"/>
      <c r="B52" s="2"/>
      <c r="C52" s="4"/>
      <c r="D52" s="15"/>
      <c r="E52" s="15"/>
      <c r="F52" s="16"/>
      <c r="G52" s="2"/>
      <c r="H52" s="2"/>
      <c r="I52" s="15"/>
      <c r="J52" s="2"/>
      <c r="K52" s="2"/>
      <c r="L52" s="15"/>
      <c r="M52" s="18"/>
      <c r="N52" s="15"/>
      <c r="O52" s="6"/>
      <c r="P52" s="6"/>
      <c r="Q52" s="6"/>
      <c r="R52" s="6"/>
      <c r="S52" s="6"/>
      <c r="T52" s="22"/>
    </row>
  </sheetData>
  <autoFilter ref="A5:T5">
    <sortState ref="A6:T39">
      <sortCondition ref="Q5"/>
    </sortState>
  </autoFilter>
  <sortState ref="Q1:Q53">
    <sortCondition ref="Q7:Q53"/>
  </sortState>
  <conditionalFormatting sqref="R41:S45 R47:S52">
    <cfRule type="cellIs" dxfId="48" priority="5" operator="equal">
      <formula>"Y"</formula>
    </cfRule>
  </conditionalFormatting>
  <conditionalFormatting sqref="R46:S46">
    <cfRule type="cellIs" dxfId="47" priority="4" operator="equal">
      <formula>"Y"</formula>
    </cfRule>
  </conditionalFormatting>
  <conditionalFormatting sqref="R6">
    <cfRule type="cellIs" dxfId="46" priority="2" operator="equal">
      <formula>"""Y"""</formula>
    </cfRule>
  </conditionalFormatting>
  <conditionalFormatting sqref="R6:S40">
    <cfRule type="cellIs" dxfId="45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zoomScale="80" zoomScaleNormal="80" workbookViewId="0">
      <selection activeCell="B27" sqref="B27"/>
    </sheetView>
  </sheetViews>
  <sheetFormatPr defaultRowHeight="15" x14ac:dyDescent="0.2"/>
  <cols>
    <col min="1" max="1" width="14.5546875" customWidth="1"/>
    <col min="2" max="2" width="23.77734375" customWidth="1"/>
    <col min="3" max="3" width="30.44140625" customWidth="1"/>
    <col min="4" max="4" width="12.21875" customWidth="1"/>
    <col min="5" max="5" width="12.77734375" customWidth="1"/>
    <col min="6" max="6" width="11" bestFit="1" customWidth="1"/>
    <col min="7" max="8" width="0" hidden="1" customWidth="1"/>
    <col min="9" max="9" width="28.109375" customWidth="1"/>
    <col min="10" max="12" width="0" hidden="1" customWidth="1"/>
    <col min="13" max="13" width="15.33203125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489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tr">
        <f>VLOOKUP(O6,'[4]Objective Code'!$A$1:$G$243,4,FALSE)</f>
        <v>Recycling Credits</v>
      </c>
      <c r="C6" s="4" t="str">
        <f>IF((LEFT(O6,1))="P",(VLOOKUP(P6,'[4]Rev Subj Codes'!$A$2:$E$239,4,FALSE)),(VLOOKUP(P6,'[4]Cap Subj Codes'!$A$2:$E$34,4,FALSE)))</f>
        <v>Contractor / Agency Payments</v>
      </c>
      <c r="D6" s="15">
        <f>'[4]Raw Data'!K10</f>
        <v>42647</v>
      </c>
      <c r="E6" s="15" t="str">
        <f>'[4]Raw Data'!AA10</f>
        <v>Oct201600041</v>
      </c>
      <c r="F6" s="16">
        <f>'[4]Raw Data'!Z10</f>
        <v>124378.42</v>
      </c>
      <c r="G6" s="2" t="s">
        <v>28</v>
      </c>
      <c r="H6" s="2">
        <v>5951</v>
      </c>
      <c r="I6" s="15" t="str">
        <f>'[4]Raw Data'!J10</f>
        <v xml:space="preserve">LIVERPOOL CITY COUNCIL                                      </v>
      </c>
      <c r="J6" s="2">
        <v>8743386</v>
      </c>
      <c r="K6" s="2" t="s">
        <v>30</v>
      </c>
      <c r="L6" s="15">
        <v>40305</v>
      </c>
      <c r="M6" s="18" t="str">
        <f>'[4]Raw Data'!B10</f>
        <v xml:space="preserve">     X1901633896</v>
      </c>
      <c r="N6" s="15" t="str">
        <f t="shared" ref="N6:N52" si="0">IF(LEFT(O6,1)="P","REVENUE",(IF(LEFT(O6,1)="X","CAPITAL","VOID")))</f>
        <v>REVENUE</v>
      </c>
      <c r="O6" s="6" t="str">
        <f>'[4]Raw Data'!R10</f>
        <v>PJBAA</v>
      </c>
      <c r="P6" s="6">
        <f>'[4]Raw Data'!S10</f>
        <v>4402</v>
      </c>
      <c r="Q6" s="6" t="str">
        <f>VLOOKUP(O6,'[4]Objective Code'!$A$1:$H$208,8,FALSE)</f>
        <v>Gary Taylor</v>
      </c>
      <c r="R6" s="6" t="str">
        <f>VLOOKUP(O6,'[4]Objective Code'!$A$1:$G$243,3,FALSE)</f>
        <v>N</v>
      </c>
      <c r="S6" s="6" t="str">
        <f>IF((LEFT(O6,1))="P",(VLOOKUP(P6,'[4]Rev Subj Codes'!$A$2:$E$239,3,FALSE)),(VLOOKUP(P6,'[4]Cap Subj Codes'!$A$2:$E$34,3,FALSE)))</f>
        <v>N</v>
      </c>
      <c r="T6" s="7"/>
    </row>
    <row r="7" spans="1:20" x14ac:dyDescent="0.2">
      <c r="A7" s="14" t="s">
        <v>24</v>
      </c>
      <c r="B7" s="2" t="str">
        <f>VLOOKUP(O7,'[4]Objective Code'!$A$1:$G$243,4,FALSE)</f>
        <v>Waste Contracts</v>
      </c>
      <c r="C7" s="4" t="str">
        <f>IF((LEFT(O7,1))="P",(VLOOKUP(P7,'[4]Rev Subj Codes'!$A$2:$E$239,4,FALSE)),(VLOOKUP(P7,'[4]Cap Subj Codes'!$A$2:$E$34,4,FALSE)))</f>
        <v>Grants and Subscriptions</v>
      </c>
      <c r="D7" s="15">
        <f>'[4]Raw Data'!K11</f>
        <v>42647</v>
      </c>
      <c r="E7" s="15" t="str">
        <f>'[4]Raw Data'!AA11</f>
        <v>Oct201600044</v>
      </c>
      <c r="F7" s="16">
        <f>'[4]Raw Data'!Z11</f>
        <v>3750</v>
      </c>
      <c r="G7" s="2" t="s">
        <v>28</v>
      </c>
      <c r="H7" s="2">
        <v>5951</v>
      </c>
      <c r="I7" s="15" t="str">
        <f>'[4]Raw Data'!J11</f>
        <v xml:space="preserve">SEFTON M.B.C                                                </v>
      </c>
      <c r="J7" s="2">
        <v>8743386</v>
      </c>
      <c r="K7" s="2" t="s">
        <v>30</v>
      </c>
      <c r="L7" s="15">
        <v>40358</v>
      </c>
      <c r="M7" s="18">
        <f>'[4]Raw Data'!B11</f>
        <v>1100265</v>
      </c>
      <c r="N7" s="15" t="str">
        <f t="shared" si="0"/>
        <v>REVENUE</v>
      </c>
      <c r="O7" s="6" t="str">
        <f>'[4]Raw Data'!R11</f>
        <v>PVEBA</v>
      </c>
      <c r="P7" s="6">
        <f>'[4]Raw Data'!S11</f>
        <v>3703</v>
      </c>
      <c r="Q7" s="6" t="str">
        <f>VLOOKUP(O7,'[4]Objective Code'!$A$1:$H$208,8,FALSE)</f>
        <v>Gary Taylor</v>
      </c>
      <c r="R7" s="6" t="str">
        <f>VLOOKUP(O7,'[4]Objective Code'!$A$1:$G$243,3,FALSE)</f>
        <v>N</v>
      </c>
      <c r="S7" s="6" t="str">
        <f>IF((LEFT(O7,1))="P",(VLOOKUP(P7,'[4]Rev Subj Codes'!$A$2:$E$239,3,FALSE)),(VLOOKUP(P7,'[4]Cap Subj Codes'!$A$2:$E$34,3,FALSE)))</f>
        <v>N</v>
      </c>
      <c r="T7" s="7"/>
    </row>
    <row r="8" spans="1:20" x14ac:dyDescent="0.2">
      <c r="A8" s="14" t="s">
        <v>24</v>
      </c>
      <c r="B8" s="2" t="str">
        <f>VLOOKUP(O8,'[4]Objective Code'!$A$1:$G$243,4,FALSE)</f>
        <v>Waste Contracts</v>
      </c>
      <c r="C8" s="4" t="str">
        <f>IF((LEFT(O8,1))="P",(VLOOKUP(P8,'[4]Rev Subj Codes'!$A$2:$E$239,4,FALSE)),(VLOOKUP(P8,'[4]Cap Subj Codes'!$A$2:$E$34,4,FALSE)))</f>
        <v>Contractor / Agency Payments</v>
      </c>
      <c r="D8" s="15">
        <f>'[4]Raw Data'!K14</f>
        <v>42649</v>
      </c>
      <c r="E8" s="15" t="str">
        <f>'[4]Raw Data'!AA14</f>
        <v>Oct201600037</v>
      </c>
      <c r="F8" s="16">
        <f>'[4]Raw Data'!Z14</f>
        <v>1097195.54</v>
      </c>
      <c r="G8" s="2" t="s">
        <v>28</v>
      </c>
      <c r="H8" s="2">
        <v>5951</v>
      </c>
      <c r="I8" s="15" t="str">
        <f>'[4]Raw Data'!J14</f>
        <v xml:space="preserve">MERSEYSIDE ENERGY RECOVERY LTD                              </v>
      </c>
      <c r="J8" s="2">
        <v>8732281</v>
      </c>
      <c r="K8" s="2" t="s">
        <v>30</v>
      </c>
      <c r="L8" s="15">
        <v>40336</v>
      </c>
      <c r="M8" s="18" t="str">
        <f>'[4]Raw Data'!B14</f>
        <v xml:space="preserve">       OPI000011</v>
      </c>
      <c r="N8" s="15" t="str">
        <f t="shared" si="0"/>
        <v>REVENUE</v>
      </c>
      <c r="O8" s="6" t="str">
        <f>'[4]Raw Data'!R14</f>
        <v>PPAAA</v>
      </c>
      <c r="P8" s="6">
        <f>'[4]Raw Data'!S14</f>
        <v>4400</v>
      </c>
      <c r="Q8" s="6" t="str">
        <f>VLOOKUP(O8,'[4]Objective Code'!$A$1:$H$208,8,FALSE)</f>
        <v>Gary Taylor</v>
      </c>
      <c r="R8" s="6" t="str">
        <f>VLOOKUP(O8,'[4]Objective Code'!$A$1:$G$243,3,FALSE)</f>
        <v>N</v>
      </c>
      <c r="S8" s="6" t="str">
        <f>IF((LEFT(O8,1))="P",(VLOOKUP(P8,'[4]Rev Subj Codes'!$A$2:$E$239,3,FALSE)),(VLOOKUP(P8,'[4]Cap Subj Codes'!$A$2:$E$34,3,FALSE)))</f>
        <v>N</v>
      </c>
      <c r="T8" s="7"/>
    </row>
    <row r="9" spans="1:20" x14ac:dyDescent="0.2">
      <c r="A9" s="14" t="s">
        <v>24</v>
      </c>
      <c r="B9" s="2" t="str">
        <f>VLOOKUP(O9,'[4]Objective Code'!$A$1:$G$243,4,FALSE)</f>
        <v>Recycling Credits</v>
      </c>
      <c r="C9" s="4" t="str">
        <f>IF((LEFT(O9,1))="P",(VLOOKUP(P9,'[4]Rev Subj Codes'!$A$2:$E$239,4,FALSE)),(VLOOKUP(P9,'[4]Cap Subj Codes'!$A$2:$E$34,4,FALSE)))</f>
        <v>Contractor / Agency Payments</v>
      </c>
      <c r="D9" s="15">
        <f>'[4]Raw Data'!K22</f>
        <v>42657</v>
      </c>
      <c r="E9" s="15" t="str">
        <f>'[4]Raw Data'!AA22</f>
        <v>Oct201600040</v>
      </c>
      <c r="F9" s="16">
        <f>'[4]Raw Data'!Z22</f>
        <v>62774.76</v>
      </c>
      <c r="G9" s="2" t="s">
        <v>28</v>
      </c>
      <c r="H9" s="2">
        <v>5951</v>
      </c>
      <c r="I9" s="15" t="str">
        <f>'[4]Raw Data'!J22</f>
        <v xml:space="preserve">KNOWSLEY MBC                                                </v>
      </c>
      <c r="J9" s="2">
        <v>8733296</v>
      </c>
      <c r="K9" s="2" t="s">
        <v>30</v>
      </c>
      <c r="L9" s="15">
        <v>40347</v>
      </c>
      <c r="M9" s="18" t="str">
        <f>'[4]Raw Data'!B22</f>
        <v xml:space="preserve">       SD2204162</v>
      </c>
      <c r="N9" s="15" t="str">
        <f t="shared" si="0"/>
        <v>REVENUE</v>
      </c>
      <c r="O9" s="6" t="str">
        <f>'[4]Raw Data'!R22</f>
        <v>PJCAA</v>
      </c>
      <c r="P9" s="6">
        <f>'[4]Raw Data'!S22</f>
        <v>4402</v>
      </c>
      <c r="Q9" s="6" t="str">
        <f>VLOOKUP(O9,'[4]Objective Code'!$A$1:$H$208,8,FALSE)</f>
        <v>Gary Taylor</v>
      </c>
      <c r="R9" s="6" t="str">
        <f>VLOOKUP(O9,'[4]Objective Code'!$A$1:$G$243,3,FALSE)</f>
        <v>N</v>
      </c>
      <c r="S9" s="6" t="str">
        <f>IF((LEFT(O9,1))="P",(VLOOKUP(P9,'[4]Rev Subj Codes'!$A$2:$E$239,3,FALSE)),(VLOOKUP(P9,'[4]Cap Subj Codes'!$A$2:$E$34,3,FALSE)))</f>
        <v>N</v>
      </c>
      <c r="T9" s="7"/>
    </row>
    <row r="10" spans="1:20" x14ac:dyDescent="0.2">
      <c r="A10" s="14" t="s">
        <v>24</v>
      </c>
      <c r="B10" s="2" t="str">
        <f>VLOOKUP(O10,'[4]Objective Code'!$A$1:$G$243,4,FALSE)</f>
        <v>Recycling Credits</v>
      </c>
      <c r="C10" s="4" t="str">
        <f>IF((LEFT(O10,1))="P",(VLOOKUP(P10,'[4]Rev Subj Codes'!$A$2:$E$239,4,FALSE)),(VLOOKUP(P10,'[4]Cap Subj Codes'!$A$2:$E$34,4,FALSE)))</f>
        <v>Contractor / Agency Payments</v>
      </c>
      <c r="D10" s="15">
        <f>'[4]Raw Data'!K24</f>
        <v>42660</v>
      </c>
      <c r="E10" s="15" t="str">
        <f>'[4]Raw Data'!AA24</f>
        <v>Oct201600042</v>
      </c>
      <c r="F10" s="16">
        <f>'[4]Raw Data'!Z24</f>
        <v>133392.95999999999</v>
      </c>
      <c r="G10" s="2" t="s">
        <v>28</v>
      </c>
      <c r="H10" s="2">
        <v>5951</v>
      </c>
      <c r="I10" s="15" t="str">
        <f>'[4]Raw Data'!J24</f>
        <v xml:space="preserve">LIVERPOOL CITY COUNCIL                                      </v>
      </c>
      <c r="J10" s="2">
        <v>8733296</v>
      </c>
      <c r="K10" s="2" t="s">
        <v>30</v>
      </c>
      <c r="L10" s="15">
        <v>40336</v>
      </c>
      <c r="M10" s="18" t="str">
        <f>'[4]Raw Data'!B24</f>
        <v xml:space="preserve">     X1901637263</v>
      </c>
      <c r="N10" s="15" t="str">
        <f t="shared" si="0"/>
        <v>REVENUE</v>
      </c>
      <c r="O10" s="6" t="str">
        <f>'[4]Raw Data'!R24</f>
        <v>PJBAA</v>
      </c>
      <c r="P10" s="6">
        <f>'[4]Raw Data'!S24</f>
        <v>4402</v>
      </c>
      <c r="Q10" s="6" t="str">
        <f>VLOOKUP(O10,'[4]Objective Code'!$A$1:$H$208,8,FALSE)</f>
        <v>Gary Taylor</v>
      </c>
      <c r="R10" s="6" t="str">
        <f>VLOOKUP(O10,'[4]Objective Code'!$A$1:$G$243,3,FALSE)</f>
        <v>N</v>
      </c>
      <c r="S10" s="6" t="str">
        <f>IF((LEFT(O10,1))="P",(VLOOKUP(P10,'[4]Rev Subj Codes'!$A$2:$E$239,3,FALSE)),(VLOOKUP(P10,'[4]Cap Subj Codes'!$A$2:$E$34,3,FALSE)))</f>
        <v>N</v>
      </c>
      <c r="T10" s="7"/>
    </row>
    <row r="11" spans="1:20" x14ac:dyDescent="0.2">
      <c r="A11" s="14" t="s">
        <v>24</v>
      </c>
      <c r="B11" s="2" t="str">
        <f>VLOOKUP(O11,'[4]Objective Code'!$A$1:$G$243,4,FALSE)</f>
        <v>Waste Contracts</v>
      </c>
      <c r="C11" s="4" t="str">
        <f>IF((LEFT(O11,1))="P",(VLOOKUP(P11,'[4]Rev Subj Codes'!$A$2:$E$239,4,FALSE)),(VLOOKUP(P11,'[4]Cap Subj Codes'!$A$2:$E$34,4,FALSE)))</f>
        <v>Employee - REDACT</v>
      </c>
      <c r="D11" s="15">
        <f>'[4]Raw Data'!K25</f>
        <v>42661</v>
      </c>
      <c r="E11" s="15" t="str">
        <f>'[4]Raw Data'!AA25</f>
        <v>Oct201600006</v>
      </c>
      <c r="F11" s="16">
        <f>'[4]Raw Data'!Z25</f>
        <v>519.75</v>
      </c>
      <c r="G11" s="2" t="s">
        <v>28</v>
      </c>
      <c r="H11" s="2">
        <v>5951</v>
      </c>
      <c r="I11" s="15" t="str">
        <f>'[4]Raw Data'!J25</f>
        <v xml:space="preserve">FORREST RECRUITMENT LIMITED                                 </v>
      </c>
      <c r="J11" s="2">
        <v>8726346</v>
      </c>
      <c r="K11" s="2" t="s">
        <v>30</v>
      </c>
      <c r="L11" s="15">
        <v>40345</v>
      </c>
      <c r="M11" s="18">
        <f>'[4]Raw Data'!B25</f>
        <v>323506</v>
      </c>
      <c r="N11" s="15" t="str">
        <f t="shared" si="0"/>
        <v>REVENUE</v>
      </c>
      <c r="O11" s="6" t="str">
        <f>'[4]Raw Data'!R25</f>
        <v>PVDAA</v>
      </c>
      <c r="P11" s="6">
        <f>'[4]Raw Data'!S25</f>
        <v>360</v>
      </c>
      <c r="Q11" s="6" t="str">
        <f>VLOOKUP(O11,'[4]Objective Code'!$A$1:$H$208,8,FALSE)</f>
        <v>Gary Taylor</v>
      </c>
      <c r="R11" s="6" t="str">
        <f>VLOOKUP(O11,'[4]Objective Code'!$A$1:$G$243,3,FALSE)</f>
        <v>N</v>
      </c>
      <c r="S11" s="6" t="str">
        <f>IF((LEFT(O11,1))="P",(VLOOKUP(P11,'[4]Rev Subj Codes'!$A$2:$E$239,3,FALSE)),(VLOOKUP(P11,'[4]Cap Subj Codes'!$A$2:$E$34,3,FALSE)))</f>
        <v>Y</v>
      </c>
      <c r="T11" s="92"/>
    </row>
    <row r="12" spans="1:20" x14ac:dyDescent="0.2">
      <c r="A12" s="14" t="s">
        <v>24</v>
      </c>
      <c r="B12" s="2" t="str">
        <f>VLOOKUP(O12,'[4]Objective Code'!$A$1:$G$243,4,FALSE)</f>
        <v>Waste Contracts</v>
      </c>
      <c r="C12" s="4" t="str">
        <f>IF((LEFT(O12,1))="P",(VLOOKUP(P12,'[4]Rev Subj Codes'!$A$2:$E$239,4,FALSE)),(VLOOKUP(P12,'[4]Cap Subj Codes'!$A$2:$E$34,4,FALSE)))</f>
        <v>Employee - REDACT</v>
      </c>
      <c r="D12" s="15">
        <f>'[4]Raw Data'!K5</f>
        <v>42647</v>
      </c>
      <c r="E12" s="15" t="str">
        <f>'[4]Raw Data'!AA5</f>
        <v>Oct201600004</v>
      </c>
      <c r="F12" s="16">
        <f>'[4]Raw Data'!Z5</f>
        <v>519.75</v>
      </c>
      <c r="G12" s="2" t="s">
        <v>28</v>
      </c>
      <c r="H12" s="2">
        <v>5951</v>
      </c>
      <c r="I12" s="15" t="str">
        <f>'[4]Raw Data'!J5</f>
        <v xml:space="preserve">FORREST RECRUITMENT LIMITED                                 </v>
      </c>
      <c r="J12" s="2">
        <v>8400752</v>
      </c>
      <c r="K12" s="2" t="s">
        <v>30</v>
      </c>
      <c r="L12" s="15">
        <v>40345</v>
      </c>
      <c r="M12" s="18">
        <f>'[4]Raw Data'!B5</f>
        <v>322340</v>
      </c>
      <c r="N12" s="15" t="str">
        <f t="shared" si="0"/>
        <v>REVENUE</v>
      </c>
      <c r="O12" s="6" t="str">
        <f>'[4]Raw Data'!R5</f>
        <v>PVDAA</v>
      </c>
      <c r="P12" s="6">
        <f>'[4]Raw Data'!S5</f>
        <v>360</v>
      </c>
      <c r="Q12" s="6" t="str">
        <f>VLOOKUP(O12,'[4]Objective Code'!$A$1:$H$208,8,FALSE)</f>
        <v>Gary Taylor</v>
      </c>
      <c r="R12" s="6" t="str">
        <f>VLOOKUP(O12,'[4]Objective Code'!$A$1:$G$243,3,FALSE)</f>
        <v>N</v>
      </c>
      <c r="S12" s="6" t="str">
        <f>IF((LEFT(O12,1))="P",(VLOOKUP(P12,'[4]Rev Subj Codes'!$A$2:$E$239,3,FALSE)),(VLOOKUP(P12,'[4]Cap Subj Codes'!$A$2:$E$34,3,FALSE)))</f>
        <v>Y</v>
      </c>
      <c r="T12" s="22"/>
    </row>
    <row r="13" spans="1:20" x14ac:dyDescent="0.2">
      <c r="A13" s="14" t="s">
        <v>24</v>
      </c>
      <c r="B13" s="2" t="str">
        <f>VLOOKUP(O13,'[4]Objective Code'!$A$1:$G$243,4,FALSE)</f>
        <v>Waste Contracts</v>
      </c>
      <c r="C13" s="4" t="str">
        <f>IF((LEFT(O13,1))="P",(VLOOKUP(P13,'[4]Rev Subj Codes'!$A$2:$E$239,4,FALSE)),(VLOOKUP(P13,'[4]Cap Subj Codes'!$A$2:$E$34,4,FALSE)))</f>
        <v>Employee - REDACT</v>
      </c>
      <c r="D13" s="15">
        <f>'[4]Raw Data'!K15</f>
        <v>42654</v>
      </c>
      <c r="E13" s="15" t="str">
        <f>'[4]Raw Data'!AA15</f>
        <v>Oct201600005</v>
      </c>
      <c r="F13" s="16">
        <f>'[4]Raw Data'!Z15</f>
        <v>519.75</v>
      </c>
      <c r="G13" s="2" t="s">
        <v>28</v>
      </c>
      <c r="H13" s="2">
        <v>5951</v>
      </c>
      <c r="I13" s="15" t="str">
        <f>'[4]Raw Data'!J15</f>
        <v xml:space="preserve">FORREST RECRUITMENT LIMITED                                 </v>
      </c>
      <c r="J13" s="2">
        <v>8738958</v>
      </c>
      <c r="K13" s="2" t="s">
        <v>30</v>
      </c>
      <c r="L13" s="15">
        <v>40345</v>
      </c>
      <c r="M13" s="18">
        <f>'[4]Raw Data'!B15</f>
        <v>322904</v>
      </c>
      <c r="N13" s="15" t="str">
        <f t="shared" si="0"/>
        <v>REVENUE</v>
      </c>
      <c r="O13" s="6" t="str">
        <f>'[4]Raw Data'!R15</f>
        <v>PVDAA</v>
      </c>
      <c r="P13" s="6">
        <f>'[4]Raw Data'!S15</f>
        <v>360</v>
      </c>
      <c r="Q13" s="6" t="str">
        <f>VLOOKUP(O13,'[4]Objective Code'!$A$1:$H$208,8,FALSE)</f>
        <v>Gary Taylor</v>
      </c>
      <c r="R13" s="6" t="str">
        <f>VLOOKUP(O13,'[4]Objective Code'!$A$1:$G$243,3,FALSE)</f>
        <v>N</v>
      </c>
      <c r="S13" s="6" t="str">
        <f>IF((LEFT(O13,1))="P",(VLOOKUP(P13,'[4]Rev Subj Codes'!$A$2:$E$239,3,FALSE)),(VLOOKUP(P13,'[4]Cap Subj Codes'!$A$2:$E$34,3,FALSE)))</f>
        <v>Y</v>
      </c>
      <c r="T13" s="7"/>
    </row>
    <row r="14" spans="1:20" x14ac:dyDescent="0.2">
      <c r="A14" s="14" t="s">
        <v>24</v>
      </c>
      <c r="B14" s="2" t="str">
        <f>VLOOKUP(O14,'[4]Objective Code'!$A$1:$G$243,4,FALSE)</f>
        <v>Waste Contracts</v>
      </c>
      <c r="C14" s="4" t="str">
        <f>IF((LEFT(O14,1))="P",(VLOOKUP(P14,'[4]Rev Subj Codes'!$A$2:$E$239,4,FALSE)),(VLOOKUP(P14,'[4]Cap Subj Codes'!$A$2:$E$34,4,FALSE)))</f>
        <v>Contractor / Agency Payments</v>
      </c>
      <c r="D14" s="15">
        <f>'[4]Raw Data'!K19</f>
        <v>42654</v>
      </c>
      <c r="E14" s="15" t="str">
        <f>'[4]Raw Data'!AA19</f>
        <v>Oct201600038</v>
      </c>
      <c r="F14" s="16">
        <f>'[4]Raw Data'!Z19</f>
        <v>1194437.42</v>
      </c>
      <c r="G14" s="2" t="s">
        <v>28</v>
      </c>
      <c r="H14" s="2">
        <v>5951</v>
      </c>
      <c r="I14" s="15" t="str">
        <f>'[4]Raw Data'!J19</f>
        <v xml:space="preserve">VEOLIA ES MERSEYSIDE &amp; HALTON LIMITED                       </v>
      </c>
      <c r="J14" s="2">
        <v>4000297</v>
      </c>
      <c r="K14" s="2" t="s">
        <v>30</v>
      </c>
      <c r="L14" s="15">
        <v>40353</v>
      </c>
      <c r="M14" s="18" t="str">
        <f>'[4]Raw Data'!B19</f>
        <v xml:space="preserve">       OPI001366</v>
      </c>
      <c r="N14" s="15" t="str">
        <f t="shared" si="0"/>
        <v>REVENUE</v>
      </c>
      <c r="O14" s="6" t="str">
        <f>'[4]Raw Data'!R19</f>
        <v>PPAAA</v>
      </c>
      <c r="P14" s="6">
        <f>'[4]Raw Data'!S19</f>
        <v>4400</v>
      </c>
      <c r="Q14" s="6" t="str">
        <f>VLOOKUP(O14,'[4]Objective Code'!$A$1:$H$208,8,FALSE)</f>
        <v>Gary Taylor</v>
      </c>
      <c r="R14" s="6" t="str">
        <f>VLOOKUP(O14,'[4]Objective Code'!$A$1:$G$243,3,FALSE)</f>
        <v>N</v>
      </c>
      <c r="S14" s="6" t="str">
        <f>IF((LEFT(O14,1))="P",(VLOOKUP(P14,'[4]Rev Subj Codes'!$A$2:$E$239,3,FALSE)),(VLOOKUP(P14,'[4]Cap Subj Codes'!$A$2:$E$34,3,FALSE)))</f>
        <v>N</v>
      </c>
      <c r="T14" s="22"/>
    </row>
    <row r="15" spans="1:20" x14ac:dyDescent="0.2">
      <c r="A15" s="14" t="s">
        <v>24</v>
      </c>
      <c r="B15" s="2" t="str">
        <f>VLOOKUP(O15,'[4]Objective Code'!$A$1:$G$243,4,FALSE)</f>
        <v>Waste Contracts</v>
      </c>
      <c r="C15" s="4" t="str">
        <f>IF((LEFT(O15,1))="P",(VLOOKUP(P15,'[4]Rev Subj Codes'!$A$2:$E$239,4,FALSE)),(VLOOKUP(P15,'[4]Cap Subj Codes'!$A$2:$E$34,4,FALSE)))</f>
        <v>Contractor / Agency Payments</v>
      </c>
      <c r="D15" s="15">
        <f>'[4]Raw Data'!K20</f>
        <v>42656</v>
      </c>
      <c r="E15" s="15" t="str">
        <f>'[4]Raw Data'!AA20</f>
        <v>Oct201600043</v>
      </c>
      <c r="F15" s="16">
        <f>'[4]Raw Data'!Z20</f>
        <v>2230776.19</v>
      </c>
      <c r="G15" s="2" t="s">
        <v>28</v>
      </c>
      <c r="H15" s="2">
        <v>5951</v>
      </c>
      <c r="I15" s="15" t="str">
        <f>'[4]Raw Data'!J20</f>
        <v xml:space="preserve">MERSEY WASTE HOLDINGS LTD                                   </v>
      </c>
      <c r="J15" s="2">
        <v>4000297</v>
      </c>
      <c r="K15" s="2" t="s">
        <v>30</v>
      </c>
      <c r="L15" s="15">
        <v>40311</v>
      </c>
      <c r="M15" s="18" t="str">
        <f>'[4]Raw Data'!B20</f>
        <v xml:space="preserve">     128 AND 129</v>
      </c>
      <c r="N15" s="15" t="str">
        <f t="shared" si="0"/>
        <v>REVENUE</v>
      </c>
      <c r="O15" s="6" t="str">
        <f>'[4]Raw Data'!R20</f>
        <v>PRAAA</v>
      </c>
      <c r="P15" s="6">
        <f>'[4]Raw Data'!S20</f>
        <v>4400</v>
      </c>
      <c r="Q15" s="6" t="str">
        <f>VLOOKUP(O15,'[4]Objective Code'!$A$1:$H$208,8,FALSE)</f>
        <v>Gary Taylor</v>
      </c>
      <c r="R15" s="6" t="str">
        <f>VLOOKUP(O15,'[4]Objective Code'!$A$1:$G$243,3,FALSE)</f>
        <v>N</v>
      </c>
      <c r="S15" s="6" t="str">
        <f>IF((LEFT(O15,1))="P",(VLOOKUP(P15,'[4]Rev Subj Codes'!$A$2:$E$239,3,FALSE)),(VLOOKUP(P15,'[4]Cap Subj Codes'!$A$2:$E$34,3,FALSE)))</f>
        <v>N</v>
      </c>
      <c r="T15" s="22"/>
    </row>
    <row r="16" spans="1:20" x14ac:dyDescent="0.2">
      <c r="A16" s="14" t="s">
        <v>24</v>
      </c>
      <c r="B16" s="2" t="str">
        <f>VLOOKUP(O16,'[4]Objective Code'!$A$1:$G$243,4,FALSE)</f>
        <v>Recycling Credits</v>
      </c>
      <c r="C16" s="4" t="str">
        <f>IF((LEFT(O16,1))="P",(VLOOKUP(P16,'[4]Rev Subj Codes'!$A$2:$E$239,4,FALSE)),(VLOOKUP(P16,'[4]Cap Subj Codes'!$A$2:$E$34,4,FALSE)))</f>
        <v>Contractor / Agency Payments</v>
      </c>
      <c r="D16" s="15">
        <f>'[4]Raw Data'!K27</f>
        <v>42661</v>
      </c>
      <c r="E16" s="15" t="str">
        <f>'[4]Raw Data'!AA27</f>
        <v>Oct201600036</v>
      </c>
      <c r="F16" s="16">
        <f>'[4]Raw Data'!Z27</f>
        <v>197296.68</v>
      </c>
      <c r="G16" s="2" t="s">
        <v>28</v>
      </c>
      <c r="H16" s="2">
        <v>5951</v>
      </c>
      <c r="I16" s="15" t="str">
        <f>'[4]Raw Data'!J27</f>
        <v xml:space="preserve">SEFTON M.B.C                                                </v>
      </c>
      <c r="J16" s="2">
        <v>8714190</v>
      </c>
      <c r="K16" s="2" t="s">
        <v>30</v>
      </c>
      <c r="L16" s="15">
        <v>40282</v>
      </c>
      <c r="M16" s="18">
        <f>'[4]Raw Data'!B27</f>
        <v>1102678</v>
      </c>
      <c r="N16" s="15" t="str">
        <f t="shared" si="0"/>
        <v>REVENUE</v>
      </c>
      <c r="O16" s="6" t="str">
        <f>'[4]Raw Data'!R27</f>
        <v>PJDAA</v>
      </c>
      <c r="P16" s="6">
        <f>'[4]Raw Data'!S27</f>
        <v>4402</v>
      </c>
      <c r="Q16" s="6" t="str">
        <f>VLOOKUP(O16,'[4]Objective Code'!$A$1:$H$208,8,FALSE)</f>
        <v>Gary Taylor</v>
      </c>
      <c r="R16" s="6" t="str">
        <f>VLOOKUP(O16,'[4]Objective Code'!$A$1:$G$243,3,FALSE)</f>
        <v>N</v>
      </c>
      <c r="S16" s="6" t="str">
        <f>IF((LEFT(O16,1))="P",(VLOOKUP(P16,'[4]Rev Subj Codes'!$A$2:$E$239,3,FALSE)),(VLOOKUP(P16,'[4]Cap Subj Codes'!$A$2:$E$34,3,FALSE)))</f>
        <v>N</v>
      </c>
      <c r="T16" s="22"/>
    </row>
    <row r="17" spans="1:20" x14ac:dyDescent="0.2">
      <c r="A17" s="14" t="s">
        <v>24</v>
      </c>
      <c r="B17" s="2" t="str">
        <f>VLOOKUP(O17,'[4]Objective Code'!$A$1:$G$243,4,FALSE)</f>
        <v>Waste Contracts</v>
      </c>
      <c r="C17" s="4" t="str">
        <f>IF((LEFT(O17,1))="P",(VLOOKUP(P17,'[4]Rev Subj Codes'!$A$2:$E$239,4,FALSE)),(VLOOKUP(P17,'[4]Cap Subj Codes'!$A$2:$E$34,4,FALSE)))</f>
        <v>Contractor / Agency Payments</v>
      </c>
      <c r="D17" s="15">
        <f>'[4]Raw Data'!K31</f>
        <v>42663</v>
      </c>
      <c r="E17" s="15" t="str">
        <f>'[4]Raw Data'!AA31</f>
        <v>Oct201600039</v>
      </c>
      <c r="F17" s="16">
        <f>'[4]Raw Data'!Z31</f>
        <v>1032287.42</v>
      </c>
      <c r="G17" s="2" t="s">
        <v>28</v>
      </c>
      <c r="H17" s="2">
        <v>5951</v>
      </c>
      <c r="I17" s="15" t="str">
        <f>'[4]Raw Data'!J31</f>
        <v xml:space="preserve">VEOLIA ES MERSEYSIDE &amp; HALTON LIMITED                       </v>
      </c>
      <c r="J17" s="2">
        <v>2000002</v>
      </c>
      <c r="K17" s="2" t="s">
        <v>30</v>
      </c>
      <c r="L17" s="15">
        <v>40295</v>
      </c>
      <c r="M17" s="18" t="str">
        <f>'[4]Raw Data'!B31</f>
        <v xml:space="preserve">       OPI001369</v>
      </c>
      <c r="N17" s="15" t="str">
        <f t="shared" si="0"/>
        <v>REVENUE</v>
      </c>
      <c r="O17" s="6" t="str">
        <f>'[4]Raw Data'!R31</f>
        <v>PPABA</v>
      </c>
      <c r="P17" s="6">
        <f>'[4]Raw Data'!S31</f>
        <v>4400</v>
      </c>
      <c r="Q17" s="6" t="str">
        <f>VLOOKUP(O17,'[4]Objective Code'!$A$1:$H$208,8,FALSE)</f>
        <v>Gary Taylor</v>
      </c>
      <c r="R17" s="6" t="str">
        <f>VLOOKUP(O17,'[4]Objective Code'!$A$1:$G$243,3,FALSE)</f>
        <v>N</v>
      </c>
      <c r="S17" s="6" t="str">
        <f>IF((LEFT(O17,1))="P",(VLOOKUP(P17,'[4]Rev Subj Codes'!$A$2:$E$239,3,FALSE)),(VLOOKUP(P17,'[4]Cap Subj Codes'!$A$2:$E$34,3,FALSE)))</f>
        <v>N</v>
      </c>
      <c r="T17" s="22"/>
    </row>
    <row r="18" spans="1:20" x14ac:dyDescent="0.2">
      <c r="A18" s="14" t="s">
        <v>24</v>
      </c>
      <c r="B18" s="2" t="str">
        <f>VLOOKUP(O18,'[4]Objective Code'!$A$1:$G$243,4,FALSE)</f>
        <v>Waste Contracts</v>
      </c>
      <c r="C18" s="4" t="str">
        <f>IF((LEFT(O18,1))="P",(VLOOKUP(P18,'[4]Rev Subj Codes'!$A$2:$E$239,4,FALSE)),(VLOOKUP(P18,'[4]Cap Subj Codes'!$A$2:$E$34,4,FALSE)))</f>
        <v>Contractor / Agency Payments</v>
      </c>
      <c r="D18" s="15">
        <f>'[4]Raw Data'!K35</f>
        <v>42668</v>
      </c>
      <c r="E18" s="15" t="str">
        <f>'[4]Raw Data'!AA35</f>
        <v>Oct201600035</v>
      </c>
      <c r="F18" s="16">
        <f>'[4]Raw Data'!Z35</f>
        <v>1104.05</v>
      </c>
      <c r="G18" s="2" t="s">
        <v>28</v>
      </c>
      <c r="H18" s="2">
        <v>5951</v>
      </c>
      <c r="I18" s="15" t="str">
        <f>'[4]Raw Data'!J35</f>
        <v xml:space="preserve">KIOSK CREATIVE LTD                                          </v>
      </c>
      <c r="J18" s="2">
        <v>8400752</v>
      </c>
      <c r="K18" s="2" t="s">
        <v>30</v>
      </c>
      <c r="L18" s="15">
        <v>40295</v>
      </c>
      <c r="M18" s="18">
        <f>'[4]Raw Data'!B35</f>
        <v>2319</v>
      </c>
      <c r="N18" s="15" t="str">
        <f t="shared" si="0"/>
        <v>REVENUE</v>
      </c>
      <c r="O18" s="6" t="str">
        <f>'[4]Raw Data'!R35</f>
        <v>PVBAA</v>
      </c>
      <c r="P18" s="6">
        <f>'[4]Raw Data'!S35</f>
        <v>4400</v>
      </c>
      <c r="Q18" s="6" t="str">
        <f>VLOOKUP(O18,'[4]Objective Code'!$A$1:$H$208,8,FALSE)</f>
        <v>Gary Taylor</v>
      </c>
      <c r="R18" s="6" t="str">
        <f>VLOOKUP(O18,'[4]Objective Code'!$A$1:$G$243,3,FALSE)</f>
        <v>N</v>
      </c>
      <c r="S18" s="6" t="str">
        <f>IF((LEFT(O18,1))="P",(VLOOKUP(P18,'[4]Rev Subj Codes'!$A$2:$E$239,3,FALSE)),(VLOOKUP(P18,'[4]Cap Subj Codes'!$A$2:$E$34,3,FALSE)))</f>
        <v>N</v>
      </c>
      <c r="T18" s="22"/>
    </row>
    <row r="19" spans="1:20" x14ac:dyDescent="0.2">
      <c r="A19" s="14" t="s">
        <v>24</v>
      </c>
      <c r="B19" s="2" t="str">
        <f>VLOOKUP(O19,'[4]Objective Code'!$A$1:$G$243,4,FALSE)</f>
        <v>Establishment</v>
      </c>
      <c r="C19" s="4" t="str">
        <f>IF((LEFT(O19,1))="P",(VLOOKUP(P19,'[4]Rev Subj Codes'!$A$2:$E$239,4,FALSE)),(VLOOKUP(P19,'[4]Cap Subj Codes'!$A$2:$E$34,4,FALSE)))</f>
        <v>Audit Fees</v>
      </c>
      <c r="D19" s="15">
        <f>'[4]Raw Data'!K16</f>
        <v>42654</v>
      </c>
      <c r="E19" s="15" t="str">
        <f>'[4]Raw Data'!AA16</f>
        <v>Oct201600033</v>
      </c>
      <c r="F19" s="16">
        <f>'[4]Raw Data'!Z16</f>
        <v>7340.75</v>
      </c>
      <c r="G19" s="2" t="s">
        <v>28</v>
      </c>
      <c r="H19" s="2">
        <v>5951</v>
      </c>
      <c r="I19" s="15" t="str">
        <f>'[4]Raw Data'!J16</f>
        <v xml:space="preserve">GRANT THORNTON                                              </v>
      </c>
      <c r="J19" s="2">
        <v>8743385</v>
      </c>
      <c r="K19" s="2" t="s">
        <v>30</v>
      </c>
      <c r="L19" s="15">
        <v>40282</v>
      </c>
      <c r="M19" s="18">
        <f>'[4]Raw Data'!B16</f>
        <v>8590653</v>
      </c>
      <c r="N19" s="15" t="str">
        <f t="shared" si="0"/>
        <v>REVENUE</v>
      </c>
      <c r="O19" s="6" t="str">
        <f>'[4]Raw Data'!R16</f>
        <v>PCAAA</v>
      </c>
      <c r="P19" s="6">
        <f>'[4]Raw Data'!S16</f>
        <v>3426</v>
      </c>
      <c r="Q19" s="6" t="str">
        <f>VLOOKUP(O19,'[4]Objective Code'!$A$1:$H$208,8,FALSE)</f>
        <v>Paula Pocock</v>
      </c>
      <c r="R19" s="6" t="str">
        <f>VLOOKUP(O19,'[4]Objective Code'!$A$1:$G$243,3,FALSE)</f>
        <v>N</v>
      </c>
      <c r="S19" s="6" t="str">
        <f>IF((LEFT(O19,1))="P",(VLOOKUP(P19,'[4]Rev Subj Codes'!$A$2:$E$239,3,FALSE)),(VLOOKUP(P19,'[4]Cap Subj Codes'!$A$2:$E$34,3,FALSE)))</f>
        <v>N</v>
      </c>
      <c r="T19" s="7"/>
    </row>
    <row r="20" spans="1:20" x14ac:dyDescent="0.2">
      <c r="A20" s="14" t="s">
        <v>24</v>
      </c>
      <c r="B20" s="2" t="str">
        <f>VLOOKUP(O20,'[4]Objective Code'!$A$1:$G$243,4,FALSE)</f>
        <v>Establishment</v>
      </c>
      <c r="C20" s="4" t="str">
        <f>IF((LEFT(O20,1))="P",(VLOOKUP(P20,'[4]Rev Subj Codes'!$A$2:$E$239,4,FALSE)),(VLOOKUP(P20,'[4]Cap Subj Codes'!$A$2:$E$34,4,FALSE)))</f>
        <v>Rents Rates Water and Sewerage</v>
      </c>
      <c r="D20" s="15">
        <f>'[4]Raw Data'!K7</f>
        <v>42647</v>
      </c>
      <c r="E20" s="15" t="str">
        <f>'[4]Raw Data'!AA7</f>
        <v>Oct201600026</v>
      </c>
      <c r="F20" s="16">
        <f>'[4]Raw Data'!Z7</f>
        <v>3131</v>
      </c>
      <c r="G20" s="2" t="s">
        <v>28</v>
      </c>
      <c r="H20" s="2">
        <v>5951</v>
      </c>
      <c r="I20" s="15" t="str">
        <f>'[4]Raw Data'!J7</f>
        <v xml:space="preserve">LIVERPOOL CITY COUNCIL                                      </v>
      </c>
      <c r="J20" s="2">
        <v>8720482</v>
      </c>
      <c r="K20" s="2" t="s">
        <v>30</v>
      </c>
      <c r="L20" s="15">
        <v>40358</v>
      </c>
      <c r="M20" s="18" t="str">
        <f>'[4]Raw Data'!B7</f>
        <v>MP21604080004007</v>
      </c>
      <c r="N20" s="15" t="str">
        <f t="shared" si="0"/>
        <v>REVENUE</v>
      </c>
      <c r="O20" s="6" t="str">
        <f>'[4]Raw Data'!R7</f>
        <v>PCAAA</v>
      </c>
      <c r="P20" s="6">
        <f>'[4]Raw Data'!S7</f>
        <v>1510</v>
      </c>
      <c r="Q20" s="6" t="str">
        <f>VLOOKUP(O20,'[4]Objective Code'!$A$1:$H$208,8,FALSE)</f>
        <v>Paula Pocock</v>
      </c>
      <c r="R20" s="6" t="str">
        <f>VLOOKUP(O20,'[4]Objective Code'!$A$1:$G$243,3,FALSE)</f>
        <v>N</v>
      </c>
      <c r="S20" s="6" t="str">
        <f>IF((LEFT(O20,1))="P",(VLOOKUP(P20,'[4]Rev Subj Codes'!$A$2:$E$239,3,FALSE)),(VLOOKUP(P20,'[4]Cap Subj Codes'!$A$2:$E$34,3,FALSE)))</f>
        <v>N</v>
      </c>
      <c r="T20" s="92"/>
    </row>
    <row r="21" spans="1:20" x14ac:dyDescent="0.2">
      <c r="A21" s="14" t="s">
        <v>24</v>
      </c>
      <c r="B21" s="2" t="str">
        <f>VLOOKUP(O21,'[4]Objective Code'!$A$1:$G$243,4,FALSE)</f>
        <v>Establishment</v>
      </c>
      <c r="C21" s="4" t="str">
        <f>IF((LEFT(O21,1))="P",(VLOOKUP(P21,'[4]Rev Subj Codes'!$A$2:$E$239,4,FALSE)),(VLOOKUP(P21,'[4]Cap Subj Codes'!$A$2:$E$34,4,FALSE)))</f>
        <v>Other Professional Fees</v>
      </c>
      <c r="D21" s="15">
        <f>'[4]Raw Data'!K13</f>
        <v>42647</v>
      </c>
      <c r="E21" s="15" t="str">
        <f>'[4]Raw Data'!AA13</f>
        <v>Oct201600032</v>
      </c>
      <c r="F21" s="16">
        <f>'[4]Raw Data'!Z13</f>
        <v>950</v>
      </c>
      <c r="G21" s="2" t="s">
        <v>28</v>
      </c>
      <c r="H21" s="2">
        <v>5951</v>
      </c>
      <c r="I21" s="15" t="str">
        <f>'[4]Raw Data'!J13</f>
        <v xml:space="preserve">WEIGHTMANS                                                  </v>
      </c>
      <c r="J21" s="2">
        <v>8742450</v>
      </c>
      <c r="K21" s="2" t="s">
        <v>30</v>
      </c>
      <c r="L21" s="15">
        <v>40282</v>
      </c>
      <c r="M21" s="18">
        <f>'[4]Raw Data'!B13</f>
        <v>1652707</v>
      </c>
      <c r="N21" s="15" t="str">
        <f t="shared" si="0"/>
        <v>REVENUE</v>
      </c>
      <c r="O21" s="6" t="str">
        <f>'[4]Raw Data'!R13</f>
        <v>PCAAA</v>
      </c>
      <c r="P21" s="6">
        <f>'[4]Raw Data'!S13</f>
        <v>3400</v>
      </c>
      <c r="Q21" s="6" t="str">
        <f>VLOOKUP(O21,'[4]Objective Code'!$A$1:$H$208,8,FALSE)</f>
        <v>Paula Pocock</v>
      </c>
      <c r="R21" s="6" t="str">
        <f>VLOOKUP(O21,'[4]Objective Code'!$A$1:$G$243,3,FALSE)</f>
        <v>N</v>
      </c>
      <c r="S21" s="6" t="str">
        <f>IF((LEFT(O21,1))="P",(VLOOKUP(P21,'[4]Rev Subj Codes'!$A$2:$E$239,3,FALSE)),(VLOOKUP(P21,'[4]Cap Subj Codes'!$A$2:$E$34,3,FALSE)))</f>
        <v>N</v>
      </c>
      <c r="T21" s="92"/>
    </row>
    <row r="22" spans="1:20" x14ac:dyDescent="0.2">
      <c r="A22" s="14" t="s">
        <v>24</v>
      </c>
      <c r="B22" s="2" t="str">
        <f>VLOOKUP(O22,'[4]Objective Code'!$A$1:$G$243,4,FALSE)</f>
        <v>Establishment</v>
      </c>
      <c r="C22" s="4" t="str">
        <f>IF((LEFT(O22,1))="P",(VLOOKUP(P22,'[4]Rev Subj Codes'!$A$2:$E$239,4,FALSE)),(VLOOKUP(P22,'[4]Cap Subj Codes'!$A$2:$E$34,4,FALSE)))</f>
        <v>Employee - Indirect Costs</v>
      </c>
      <c r="D22" s="15">
        <f>'[4]Raw Data'!K21</f>
        <v>42656</v>
      </c>
      <c r="E22" s="15" t="str">
        <f>'[4]Raw Data'!AA21</f>
        <v>Oct201600007</v>
      </c>
      <c r="F22" s="16">
        <f>'[4]Raw Data'!Z21</f>
        <v>609.45000000000005</v>
      </c>
      <c r="G22" s="2" t="s">
        <v>28</v>
      </c>
      <c r="H22" s="2">
        <v>5951</v>
      </c>
      <c r="I22" s="15" t="str">
        <f>'[4]Raw Data'!J21</f>
        <v xml:space="preserve">WIRRAL BOROUGH COUNCIL                                      </v>
      </c>
      <c r="J22" s="2">
        <v>8726346</v>
      </c>
      <c r="K22" s="2" t="s">
        <v>30</v>
      </c>
      <c r="L22" s="15">
        <v>40345</v>
      </c>
      <c r="M22" s="18">
        <f>'[4]Raw Data'!B21</f>
        <v>490284434</v>
      </c>
      <c r="N22" s="15" t="str">
        <f t="shared" si="0"/>
        <v>REVENUE</v>
      </c>
      <c r="O22" s="6" t="str">
        <f>'[4]Raw Data'!R21</f>
        <v>PCAAA</v>
      </c>
      <c r="P22" s="6">
        <f>'[4]Raw Data'!S21</f>
        <v>932</v>
      </c>
      <c r="Q22" s="6" t="str">
        <f>VLOOKUP(O22,'[4]Objective Code'!$A$1:$H$208,8,FALSE)</f>
        <v>Paula Pocock</v>
      </c>
      <c r="R22" s="6" t="str">
        <f>VLOOKUP(O22,'[4]Objective Code'!$A$1:$G$243,3,FALSE)</f>
        <v>N</v>
      </c>
      <c r="S22" s="6" t="str">
        <f>IF((LEFT(O22,1))="P",(VLOOKUP(P22,'[4]Rev Subj Codes'!$A$2:$E$239,3,FALSE)),(VLOOKUP(P22,'[4]Cap Subj Codes'!$A$2:$E$34,3,FALSE)))</f>
        <v>Y</v>
      </c>
      <c r="T22" s="92"/>
    </row>
    <row r="23" spans="1:20" x14ac:dyDescent="0.2">
      <c r="A23" s="14" t="s">
        <v>24</v>
      </c>
      <c r="B23" s="2" t="str">
        <f>VLOOKUP(O23,'[4]Objective Code'!$A$1:$G$243,4,FALSE)</f>
        <v>Establishment</v>
      </c>
      <c r="C23" s="4" t="str">
        <f>IF((LEFT(O23,1))="P",(VLOOKUP(P23,'[4]Rev Subj Codes'!$A$2:$E$239,4,FALSE)),(VLOOKUP(P23,'[4]Cap Subj Codes'!$A$2:$E$34,4,FALSE)))</f>
        <v>Other Professional Fees</v>
      </c>
      <c r="D23" s="15">
        <f>'[4]Raw Data'!K17</f>
        <v>42654</v>
      </c>
      <c r="E23" s="15" t="str">
        <f>'[4]Raw Data'!AA17</f>
        <v>Oct201600031</v>
      </c>
      <c r="F23" s="16">
        <f>'[4]Raw Data'!Z17</f>
        <v>500</v>
      </c>
      <c r="G23" s="2" t="s">
        <v>28</v>
      </c>
      <c r="H23" s="2">
        <v>5951</v>
      </c>
      <c r="I23" s="15" t="str">
        <f>'[4]Raw Data'!J17</f>
        <v xml:space="preserve">SEFTON M.B.C                                                </v>
      </c>
      <c r="J23" s="2">
        <v>8729348</v>
      </c>
      <c r="K23" s="2" t="s">
        <v>30</v>
      </c>
      <c r="L23" s="15">
        <v>40359</v>
      </c>
      <c r="M23" s="18">
        <f>'[4]Raw Data'!B17</f>
        <v>1102275</v>
      </c>
      <c r="N23" s="15" t="str">
        <f t="shared" si="0"/>
        <v>REVENUE</v>
      </c>
      <c r="O23" s="6" t="str">
        <f>'[4]Raw Data'!R17</f>
        <v>PCAAA</v>
      </c>
      <c r="P23" s="6">
        <f>'[4]Raw Data'!S17</f>
        <v>3400</v>
      </c>
      <c r="Q23" s="6" t="str">
        <f>VLOOKUP(O23,'[4]Objective Code'!$A$1:$H$208,8,FALSE)</f>
        <v>Paula Pocock</v>
      </c>
      <c r="R23" s="6" t="str">
        <f>VLOOKUP(O23,'[4]Objective Code'!$A$1:$G$243,3,FALSE)</f>
        <v>N</v>
      </c>
      <c r="S23" s="6" t="str">
        <f>IF((LEFT(O23,1))="P",(VLOOKUP(P23,'[4]Rev Subj Codes'!$A$2:$E$239,3,FALSE)),(VLOOKUP(P23,'[4]Cap Subj Codes'!$A$2:$E$34,3,FALSE)))</f>
        <v>N</v>
      </c>
      <c r="T23" s="92"/>
    </row>
    <row r="24" spans="1:20" x14ac:dyDescent="0.2">
      <c r="A24" s="14" t="s">
        <v>24</v>
      </c>
      <c r="B24" s="2" t="str">
        <f>VLOOKUP(O24,'[4]Objective Code'!$A$1:$G$243,4,FALSE)</f>
        <v>Establishment</v>
      </c>
      <c r="C24" s="4" t="str">
        <f>IF((LEFT(O24,1))="P",(VLOOKUP(P24,'[4]Rev Subj Codes'!$A$2:$E$239,4,FALSE)),(VLOOKUP(P24,'[4]Cap Subj Codes'!$A$2:$E$34,4,FALSE)))</f>
        <v>Travel and Transport</v>
      </c>
      <c r="D24" s="15">
        <f>'[4]Raw Data'!K28</f>
        <v>42662</v>
      </c>
      <c r="E24" s="15" t="str">
        <f>'[4]Raw Data'!AA28</f>
        <v>Oct201600028</v>
      </c>
      <c r="F24" s="16">
        <f>'[4]Raw Data'!Z28</f>
        <v>5726</v>
      </c>
      <c r="G24" s="2" t="s">
        <v>28</v>
      </c>
      <c r="H24" s="2">
        <v>5951</v>
      </c>
      <c r="I24" s="15" t="str">
        <f>'[4]Raw Data'!J28</f>
        <v xml:space="preserve">MERSEYTRAVEL                                                </v>
      </c>
      <c r="J24" s="2">
        <v>8723116</v>
      </c>
      <c r="K24" s="2" t="s">
        <v>30</v>
      </c>
      <c r="L24" s="15">
        <v>40345</v>
      </c>
      <c r="M24" s="18" t="str">
        <f>'[4]Raw Data'!B28</f>
        <v xml:space="preserve">    SINE00020950</v>
      </c>
      <c r="N24" s="15" t="str">
        <f t="shared" si="0"/>
        <v>REVENUE</v>
      </c>
      <c r="O24" s="6" t="str">
        <f>'[4]Raw Data'!R28</f>
        <v>PCAAA</v>
      </c>
      <c r="P24" s="6">
        <f>'[4]Raw Data'!S28</f>
        <v>2600</v>
      </c>
      <c r="Q24" s="6" t="str">
        <f>VLOOKUP(O24,'[4]Objective Code'!$A$1:$H$208,8,FALSE)</f>
        <v>Paula Pocock</v>
      </c>
      <c r="R24" s="6" t="str">
        <f>VLOOKUP(O24,'[4]Objective Code'!$A$1:$G$243,3,FALSE)</f>
        <v>N</v>
      </c>
      <c r="S24" s="6" t="str">
        <f>IF((LEFT(O24,1))="P",(VLOOKUP(P24,'[4]Rev Subj Codes'!$A$2:$E$239,3,FALSE)),(VLOOKUP(P24,'[4]Cap Subj Codes'!$A$2:$E$34,3,FALSE)))</f>
        <v>N</v>
      </c>
      <c r="T24" s="22"/>
    </row>
    <row r="25" spans="1:20" x14ac:dyDescent="0.2">
      <c r="A25" s="14" t="s">
        <v>24</v>
      </c>
      <c r="B25" s="2" t="str">
        <f>VLOOKUP(O25,'[4]Objective Code'!$A$1:$G$243,4,FALSE)</f>
        <v>Establishment</v>
      </c>
      <c r="C25" s="4" t="str">
        <f>IF((LEFT(O25,1))="P",(VLOOKUP(P25,'[4]Rev Subj Codes'!$A$2:$E$239,4,FALSE)),(VLOOKUP(P25,'[4]Cap Subj Codes'!$A$2:$E$34,4,FALSE)))</f>
        <v>Rents Rates Water and Sewerage</v>
      </c>
      <c r="D25" s="15">
        <f>'[4]Raw Data'!K29</f>
        <v>42662</v>
      </c>
      <c r="E25" s="15" t="str">
        <f>'[4]Raw Data'!AA29</f>
        <v>Oct201600013</v>
      </c>
      <c r="F25" s="16">
        <f>'[4]Raw Data'!Z29</f>
        <v>6120</v>
      </c>
      <c r="G25" s="2" t="s">
        <v>28</v>
      </c>
      <c r="H25" s="2">
        <v>5951</v>
      </c>
      <c r="I25" s="15" t="str">
        <f>'[4]Raw Data'!J29</f>
        <v xml:space="preserve">MERSEYTRAVEL                                                </v>
      </c>
      <c r="J25" s="2">
        <v>8720482</v>
      </c>
      <c r="K25" s="2" t="s">
        <v>30</v>
      </c>
      <c r="L25" s="15">
        <v>40345</v>
      </c>
      <c r="M25" s="18" t="str">
        <f>'[4]Raw Data'!B29</f>
        <v xml:space="preserve">    SINE00020951</v>
      </c>
      <c r="N25" s="15" t="str">
        <f t="shared" si="0"/>
        <v>REVENUE</v>
      </c>
      <c r="O25" s="6" t="str">
        <f>'[4]Raw Data'!R29</f>
        <v>PCAAA</v>
      </c>
      <c r="P25" s="6">
        <f>'[4]Raw Data'!S29</f>
        <v>1500</v>
      </c>
      <c r="Q25" s="6" t="str">
        <f>VLOOKUP(O25,'[4]Objective Code'!$A$1:$H$208,8,FALSE)</f>
        <v>Paula Pocock</v>
      </c>
      <c r="R25" s="6" t="str">
        <f>VLOOKUP(O25,'[4]Objective Code'!$A$1:$G$243,3,FALSE)</f>
        <v>N</v>
      </c>
      <c r="S25" s="6" t="str">
        <f>IF((LEFT(O25,1))="P",(VLOOKUP(P25,'[4]Rev Subj Codes'!$A$2:$E$239,3,FALSE)),(VLOOKUP(P25,'[4]Cap Subj Codes'!$A$2:$E$34,3,FALSE)))</f>
        <v>N</v>
      </c>
      <c r="T25" s="22"/>
    </row>
    <row r="26" spans="1:20" x14ac:dyDescent="0.2">
      <c r="A26" s="14" t="s">
        <v>24</v>
      </c>
      <c r="B26" s="2" t="str">
        <f>VLOOKUP(O26,'[4]Objective Code'!$A$1:$G$243,4,FALSE)</f>
        <v>Establishment</v>
      </c>
      <c r="C26" s="4" t="str">
        <f>IF((LEFT(O26,1))="P",(VLOOKUP(P26,'[4]Rev Subj Codes'!$A$2:$E$239,4,FALSE)),(VLOOKUP(P26,'[4]Cap Subj Codes'!$A$2:$E$34,4,FALSE)))</f>
        <v>Rents Rates Water and Sewerage</v>
      </c>
      <c r="D26" s="15">
        <f>'[4]Raw Data'!K30</f>
        <v>42662</v>
      </c>
      <c r="E26" s="15" t="str">
        <f>'[4]Raw Data'!AA30</f>
        <v>Oct201600012</v>
      </c>
      <c r="F26" s="16">
        <f>'[4]Raw Data'!Z30</f>
        <v>24062</v>
      </c>
      <c r="G26" s="2" t="s">
        <v>28</v>
      </c>
      <c r="H26" s="2">
        <v>5951</v>
      </c>
      <c r="I26" s="15" t="str">
        <f>'[4]Raw Data'!J30</f>
        <v xml:space="preserve">MERSEYTRAVEL                                                </v>
      </c>
      <c r="J26" s="2">
        <v>8734981</v>
      </c>
      <c r="K26" s="2" t="s">
        <v>30</v>
      </c>
      <c r="L26" s="15">
        <v>40315</v>
      </c>
      <c r="M26" s="18" t="str">
        <f>'[4]Raw Data'!B30</f>
        <v xml:space="preserve">    SINE00020949</v>
      </c>
      <c r="N26" s="15" t="str">
        <f t="shared" si="0"/>
        <v>REVENUE</v>
      </c>
      <c r="O26" s="6" t="str">
        <f>'[4]Raw Data'!R30</f>
        <v>PCAAA</v>
      </c>
      <c r="P26" s="6">
        <f>'[4]Raw Data'!S30</f>
        <v>1500</v>
      </c>
      <c r="Q26" s="6" t="str">
        <f>VLOOKUP(O26,'[4]Objective Code'!$A$1:$H$208,8,FALSE)</f>
        <v>Paula Pocock</v>
      </c>
      <c r="R26" s="6" t="str">
        <f>VLOOKUP(O26,'[4]Objective Code'!$A$1:$G$243,3,FALSE)</f>
        <v>N</v>
      </c>
      <c r="S26" s="6" t="str">
        <f>IF((LEFT(O26,1))="P",(VLOOKUP(P26,'[4]Rev Subj Codes'!$A$2:$E$239,3,FALSE)),(VLOOKUP(P26,'[4]Cap Subj Codes'!$A$2:$E$34,3,FALSE)))</f>
        <v>N</v>
      </c>
      <c r="T26" s="22"/>
    </row>
    <row r="27" spans="1:20" x14ac:dyDescent="0.2">
      <c r="A27" s="14" t="s">
        <v>24</v>
      </c>
      <c r="B27" s="2" t="str">
        <f>VLOOKUP(O27,'[4]Objective Code'!$A$1:$G$243,4,FALSE)</f>
        <v>Establishment</v>
      </c>
      <c r="C27" s="4" t="str">
        <f>IF((LEFT(O27,1))="P",(VLOOKUP(P27,'[4]Rev Subj Codes'!$A$2:$E$239,4,FALSE)),(VLOOKUP(P27,'[4]Cap Subj Codes'!$A$2:$E$34,4,FALSE)))</f>
        <v>Equipment and Services</v>
      </c>
      <c r="D27" s="15">
        <f>'[4]Raw Data'!K32</f>
        <v>42664</v>
      </c>
      <c r="E27" s="15" t="str">
        <f>'[4]Raw Data'!AA32</f>
        <v>Oct201600029</v>
      </c>
      <c r="F27" s="16">
        <f>'[4]Raw Data'!Z32</f>
        <v>945</v>
      </c>
      <c r="G27" s="2" t="s">
        <v>28</v>
      </c>
      <c r="H27" s="2">
        <v>5951</v>
      </c>
      <c r="I27" s="15" t="str">
        <f>'[4]Raw Data'!J32</f>
        <v xml:space="preserve">RAYROSS PRINT FACTORY                                       </v>
      </c>
      <c r="J27" s="2">
        <v>2000002</v>
      </c>
      <c r="K27" s="2" t="s">
        <v>30</v>
      </c>
      <c r="L27" s="15">
        <v>40326</v>
      </c>
      <c r="M27" s="18">
        <f>'[4]Raw Data'!B32</f>
        <v>7470</v>
      </c>
      <c r="N27" s="15" t="str">
        <f t="shared" si="0"/>
        <v>REVENUE</v>
      </c>
      <c r="O27" s="6" t="str">
        <f>'[4]Raw Data'!R32</f>
        <v>PCAAA</v>
      </c>
      <c r="P27" s="6">
        <f>'[4]Raw Data'!S32</f>
        <v>3311</v>
      </c>
      <c r="Q27" s="6" t="str">
        <f>VLOOKUP(O27,'[4]Objective Code'!$A$1:$H$208,8,FALSE)</f>
        <v>Paula Pocock</v>
      </c>
      <c r="R27" s="6" t="str">
        <f>VLOOKUP(O27,'[4]Objective Code'!$A$1:$G$243,3,FALSE)</f>
        <v>N</v>
      </c>
      <c r="S27" s="6" t="str">
        <f>IF((LEFT(O27,1))="P",(VLOOKUP(P27,'[4]Rev Subj Codes'!$A$2:$E$239,3,FALSE)),(VLOOKUP(P27,'[4]Cap Subj Codes'!$A$2:$E$34,3,FALSE)))</f>
        <v>N</v>
      </c>
      <c r="T27" s="22"/>
    </row>
    <row r="28" spans="1:20" x14ac:dyDescent="0.2">
      <c r="A28" s="14" t="s">
        <v>24</v>
      </c>
      <c r="B28" s="2" t="str">
        <f>VLOOKUP(O28,'[4]Objective Code'!$A$1:$G$243,4,FALSE)</f>
        <v>Establishment</v>
      </c>
      <c r="C28" s="4" t="str">
        <f>IF((LEFT(O28,1))="P",(VLOOKUP(P28,'[4]Rev Subj Codes'!$A$2:$E$239,4,FALSE)),(VLOOKUP(P28,'[4]Cap Subj Codes'!$A$2:$E$34,4,FALSE)))</f>
        <v>Equipment and Services</v>
      </c>
      <c r="D28" s="15">
        <f>'[4]Raw Data'!K37</f>
        <v>42668</v>
      </c>
      <c r="E28" s="15" t="str">
        <f>'[4]Raw Data'!AA37</f>
        <v>Oct201600030</v>
      </c>
      <c r="F28" s="16">
        <f>'[4]Raw Data'!Z37</f>
        <v>500</v>
      </c>
      <c r="G28" s="2" t="s">
        <v>155</v>
      </c>
      <c r="H28" s="2">
        <v>5953</v>
      </c>
      <c r="I28" s="15" t="str">
        <f>'[4]Raw Data'!J37</f>
        <v xml:space="preserve">MERSEYTRAVEL                                                </v>
      </c>
      <c r="J28" s="2">
        <v>8400754</v>
      </c>
      <c r="K28" s="2" t="s">
        <v>30</v>
      </c>
      <c r="L28" s="15">
        <v>40297</v>
      </c>
      <c r="M28" s="18" t="str">
        <f>'[4]Raw Data'!B37</f>
        <v xml:space="preserve">   SPIE/00001929</v>
      </c>
      <c r="N28" s="15" t="str">
        <f t="shared" si="0"/>
        <v>REVENUE</v>
      </c>
      <c r="O28" s="6" t="str">
        <f>'[4]Raw Data'!R37</f>
        <v>PCAAA</v>
      </c>
      <c r="P28" s="6">
        <f>'[4]Raw Data'!S37</f>
        <v>3311</v>
      </c>
      <c r="Q28" s="6" t="str">
        <f>VLOOKUP(O28,'[4]Objective Code'!$A$1:$H$208,8,FALSE)</f>
        <v>Paula Pocock</v>
      </c>
      <c r="R28" s="6" t="str">
        <f>VLOOKUP(O28,'[4]Objective Code'!$A$1:$G$243,3,FALSE)</f>
        <v>N</v>
      </c>
      <c r="S28" s="6" t="str">
        <f>IF((LEFT(O28,1))="P",(VLOOKUP(P28,'[4]Rev Subj Codes'!$A$2:$E$239,3,FALSE)),(VLOOKUP(P28,'[4]Cap Subj Codes'!$A$2:$E$34,3,FALSE)))</f>
        <v>N</v>
      </c>
      <c r="T28" s="7"/>
    </row>
    <row r="29" spans="1:20" x14ac:dyDescent="0.2">
      <c r="A29" s="14" t="s">
        <v>24</v>
      </c>
      <c r="B29" s="2" t="str">
        <f>VLOOKUP(O29,'[4]Objective Code'!$A$1:$G$243,4,FALSE)</f>
        <v>Establishment</v>
      </c>
      <c r="C29" s="4" t="str">
        <f>IF((LEFT(O29,1))="P",(VLOOKUP(P29,'[4]Rev Subj Codes'!$A$2:$E$239,4,FALSE)),(VLOOKUP(P29,'[4]Cap Subj Codes'!$A$2:$E$34,4,FALSE)))</f>
        <v>Employee - Indirect Costs</v>
      </c>
      <c r="D29" s="15">
        <f>'[4]Raw Data'!K39</f>
        <v>42668</v>
      </c>
      <c r="E29" s="15" t="str">
        <f>'[4]Raw Data'!AA39</f>
        <v>Oct201600008</v>
      </c>
      <c r="F29" s="16">
        <f>'[4]Raw Data'!Z39</f>
        <v>1390.22</v>
      </c>
      <c r="G29" s="2" t="s">
        <v>166</v>
      </c>
      <c r="H29" s="2">
        <v>5955</v>
      </c>
      <c r="I29" s="15" t="str">
        <f>'[4]Raw Data'!J39</f>
        <v xml:space="preserve">WIRRAL BOROUGH COUNCIL                                      </v>
      </c>
      <c r="J29" s="2">
        <v>8400756</v>
      </c>
      <c r="K29" s="2" t="s">
        <v>30</v>
      </c>
      <c r="L29" s="15">
        <v>40299</v>
      </c>
      <c r="M29" s="18">
        <f>'[4]Raw Data'!B39</f>
        <v>490284478</v>
      </c>
      <c r="N29" s="15" t="str">
        <f t="shared" si="0"/>
        <v>REVENUE</v>
      </c>
      <c r="O29" s="6" t="str">
        <f>'[4]Raw Data'!R39</f>
        <v>PCAAA</v>
      </c>
      <c r="P29" s="6">
        <f>'[4]Raw Data'!S39</f>
        <v>932</v>
      </c>
      <c r="Q29" s="6" t="str">
        <f>VLOOKUP(O29,'[4]Objective Code'!$A$1:$H$208,8,FALSE)</f>
        <v>Paula Pocock</v>
      </c>
      <c r="R29" s="6" t="str">
        <f>VLOOKUP(O29,'[4]Objective Code'!$A$1:$G$243,3,FALSE)</f>
        <v>N</v>
      </c>
      <c r="S29" s="6" t="str">
        <f>IF((LEFT(O29,1))="P",(VLOOKUP(P29,'[4]Rev Subj Codes'!$A$2:$E$239,3,FALSE)),(VLOOKUP(P29,'[4]Cap Subj Codes'!$A$2:$E$34,3,FALSE)))</f>
        <v>Y</v>
      </c>
      <c r="T29" s="7"/>
    </row>
    <row r="30" spans="1:20" x14ac:dyDescent="0.2">
      <c r="A30" s="14" t="s">
        <v>24</v>
      </c>
      <c r="B30" s="2" t="str">
        <f>VLOOKUP(O30,'[4]Objective Code'!$A$1:$G$243,4,FALSE)</f>
        <v>CHECK WITH PB</v>
      </c>
      <c r="C30" s="4" t="str">
        <f>IF((LEFT(O30,1))="P",(VLOOKUP(P30,'[4]Rev Subj Codes'!$A$2:$E$239,4,FALSE)),(VLOOKUP(P30,'[4]Cap Subj Codes'!$A$2:$E$34,4,FALSE)))</f>
        <v>Balance Sheet</v>
      </c>
      <c r="D30" s="15">
        <f>'[4]Raw Data'!K40</f>
        <v>42668</v>
      </c>
      <c r="E30" s="15" t="str">
        <f>'[4]Raw Data'!AA40</f>
        <v>Oct201600003</v>
      </c>
      <c r="F30" s="16">
        <f>'[4]Raw Data'!Z40</f>
        <v>57100</v>
      </c>
      <c r="G30" s="2" t="s">
        <v>170</v>
      </c>
      <c r="H30" s="2">
        <v>5956</v>
      </c>
      <c r="I30" s="15" t="str">
        <f>'[4]Raw Data'!J40</f>
        <v xml:space="preserve">WIRRAL BOROUGH COUNCIL                                      </v>
      </c>
      <c r="J30" s="2">
        <v>8400757</v>
      </c>
      <c r="K30" s="2" t="s">
        <v>30</v>
      </c>
      <c r="L30" s="15">
        <v>40300</v>
      </c>
      <c r="M30" s="18">
        <f>'[4]Raw Data'!B40</f>
        <v>490284319</v>
      </c>
      <c r="N30" s="15" t="str">
        <f t="shared" si="0"/>
        <v>VOID</v>
      </c>
      <c r="O30" s="6" t="str">
        <f>'[4]Raw Data'!R40</f>
        <v>YPDAB</v>
      </c>
      <c r="P30" s="6">
        <f>'[4]Raw Data'!S40</f>
        <v>0</v>
      </c>
      <c r="Q30" s="6" t="str">
        <f>VLOOKUP(O30,'[4]Objective Code'!$A$1:$H$208,8,FALSE)</f>
        <v>Peter Bedson</v>
      </c>
      <c r="R30" s="6" t="str">
        <f>VLOOKUP(O30,'[4]Objective Code'!$A$1:$G$243,3,FALSE)</f>
        <v>Y</v>
      </c>
      <c r="S30" s="6" t="str">
        <f>IF((LEFT(O30,1))="P",(VLOOKUP(P30,'[4]Rev Subj Codes'!$A$2:$E$239,3,FALSE)),(VLOOKUP(P30,'[4]Cap Subj Codes'!$A$2:$E$34,3,FALSE)))</f>
        <v>Y</v>
      </c>
      <c r="T30" s="7"/>
    </row>
    <row r="31" spans="1:20" x14ac:dyDescent="0.2">
      <c r="A31" s="14" t="s">
        <v>24</v>
      </c>
      <c r="B31" s="2" t="str">
        <f>VLOOKUP(O31,'[4]Objective Code'!$A$1:$G$243,4,FALSE)</f>
        <v>Treasury Management and Bank Charges</v>
      </c>
      <c r="C31" s="4" t="str">
        <f>IF((LEFT(O31,1))="P",(VLOOKUP(P31,'[4]Rev Subj Codes'!$A$2:$E$239,4,FALSE)),(VLOOKUP(P31,'[4]Cap Subj Codes'!$A$2:$E$34,4,FALSE)))</f>
        <v>Year End</v>
      </c>
      <c r="D31" s="15">
        <f>'[4]Raw Data'!K41</f>
        <v>42668</v>
      </c>
      <c r="E31" s="15" t="str">
        <f>'[4]Raw Data'!AA41</f>
        <v>Oct201600046</v>
      </c>
      <c r="F31" s="16">
        <f>'[4]Raw Data'!Z41</f>
        <v>102400</v>
      </c>
      <c r="G31" s="2" t="s">
        <v>173</v>
      </c>
      <c r="H31" s="2">
        <v>5957</v>
      </c>
      <c r="I31" s="15" t="str">
        <f>'[4]Raw Data'!J41</f>
        <v xml:space="preserve">WIRRAL BOROUGH COUNCIL                                      </v>
      </c>
      <c r="J31" s="2">
        <v>8400758</v>
      </c>
      <c r="K31" s="2" t="s">
        <v>30</v>
      </c>
      <c r="L31" s="15">
        <v>40301</v>
      </c>
      <c r="M31" s="18">
        <f>'[4]Raw Data'!B41</f>
        <v>490284319</v>
      </c>
      <c r="N31" s="15" t="str">
        <f t="shared" si="0"/>
        <v>REVENUE</v>
      </c>
      <c r="O31" s="6" t="str">
        <f>'[4]Raw Data'!R41</f>
        <v>PKDAA</v>
      </c>
      <c r="P31" s="6">
        <f>'[4]Raw Data'!S41</f>
        <v>7600</v>
      </c>
      <c r="Q31" s="6" t="str">
        <f>VLOOKUP(O31,'[4]Objective Code'!$A$1:$H$208,8,FALSE)</f>
        <v>Peter Bedson</v>
      </c>
      <c r="R31" s="6" t="str">
        <f>VLOOKUP(O31,'[4]Objective Code'!$A$1:$G$243,3,FALSE)</f>
        <v>N</v>
      </c>
      <c r="S31" s="6" t="str">
        <f>IF((LEFT(O31,1))="P",(VLOOKUP(P31,'[4]Rev Subj Codes'!$A$2:$E$239,3,FALSE)),(VLOOKUP(P31,'[4]Cap Subj Codes'!$A$2:$E$34,3,FALSE)))</f>
        <v>N</v>
      </c>
      <c r="T31" s="7"/>
    </row>
    <row r="32" spans="1:20" x14ac:dyDescent="0.2">
      <c r="A32" s="14" t="s">
        <v>24</v>
      </c>
      <c r="B32" s="2" t="str">
        <f>VLOOKUP(O32,'[4]Objective Code'!$A$1:$G$243,4,FALSE)</f>
        <v>Joint Municipal Waste Strategy</v>
      </c>
      <c r="C32" s="4" t="str">
        <f>IF((LEFT(O32,1))="P",(VLOOKUP(P32,'[4]Rev Subj Codes'!$A$2:$E$239,4,FALSE)),(VLOOKUP(P32,'[4]Cap Subj Codes'!$A$2:$E$34,4,FALSE)))</f>
        <v>Equipment and Services</v>
      </c>
      <c r="D32" s="15">
        <f>'[4]Raw Data'!K42</f>
        <v>42670</v>
      </c>
      <c r="E32" s="15" t="str">
        <f>'[4]Raw Data'!AA42</f>
        <v>Oct201600034</v>
      </c>
      <c r="F32" s="16">
        <f>'[4]Raw Data'!Z42</f>
        <v>2916.67</v>
      </c>
      <c r="G32" s="2" t="s">
        <v>178</v>
      </c>
      <c r="H32" s="2">
        <v>5958</v>
      </c>
      <c r="I32" s="15" t="str">
        <f>'[4]Raw Data'!J42</f>
        <v xml:space="preserve">GROUNDWORK LANCASHIRE WEST AND WIGAN                        </v>
      </c>
      <c r="J32" s="2">
        <v>8400759</v>
      </c>
      <c r="K32" s="2" t="s">
        <v>30</v>
      </c>
      <c r="L32" s="15">
        <v>40302</v>
      </c>
      <c r="M32" s="18">
        <f>'[4]Raw Data'!B42</f>
        <v>650</v>
      </c>
      <c r="N32" s="15" t="str">
        <f t="shared" si="0"/>
        <v>REVENUE</v>
      </c>
      <c r="O32" s="6" t="str">
        <f>'[4]Raw Data'!R42</f>
        <v>PMMAB</v>
      </c>
      <c r="P32" s="6">
        <f>'[4]Raw Data'!S42</f>
        <v>3910</v>
      </c>
      <c r="Q32" s="6" t="str">
        <f>VLOOKUP(O32,'[4]Objective Code'!$A$1:$H$208,8,FALSE)</f>
        <v>Stuart Donaldson</v>
      </c>
      <c r="R32" s="6" t="str">
        <f>VLOOKUP(O32,'[4]Objective Code'!$A$1:$G$243,3,FALSE)</f>
        <v>N</v>
      </c>
      <c r="S32" s="6" t="str">
        <f>IF((LEFT(O32,1))="P",(VLOOKUP(P32,'[4]Rev Subj Codes'!$A$2:$E$239,3,FALSE)),(VLOOKUP(P32,'[4]Cap Subj Codes'!$A$2:$E$34,3,FALSE)))</f>
        <v>N</v>
      </c>
      <c r="T32" s="7"/>
    </row>
    <row r="33" spans="1:20" x14ac:dyDescent="0.2">
      <c r="A33" s="14" t="s">
        <v>24</v>
      </c>
      <c r="B33" s="2" t="str">
        <f>VLOOKUP(O33,'[4]Objective Code'!$A$1:$G$243,4,FALSE)</f>
        <v>Waste Facilities</v>
      </c>
      <c r="C33" s="4" t="str">
        <f>IF((LEFT(O33,1))="P",(VLOOKUP(P33,'[4]Rev Subj Codes'!$A$2:$E$239,4,FALSE)),(VLOOKUP(P33,'[4]Cap Subj Codes'!$A$2:$E$34,4,FALSE)))</f>
        <v>Rents Rates Water and Sewerage</v>
      </c>
      <c r="D33" s="15">
        <f>'[4]Raw Data'!K18</f>
        <v>42654</v>
      </c>
      <c r="E33" s="15" t="str">
        <f>'[4]Raw Data'!AA18</f>
        <v>Oct201600019</v>
      </c>
      <c r="F33" s="16">
        <f>'[4]Raw Data'!Z18</f>
        <v>4125</v>
      </c>
      <c r="G33" s="2" t="s">
        <v>28</v>
      </c>
      <c r="H33" s="2">
        <v>5951</v>
      </c>
      <c r="I33" s="15" t="str">
        <f>'[4]Raw Data'!J18</f>
        <v xml:space="preserve">SEFTON M.B.C                                                </v>
      </c>
      <c r="J33" s="2">
        <v>4000297</v>
      </c>
      <c r="K33" s="2" t="s">
        <v>30</v>
      </c>
      <c r="L33" s="15">
        <v>40330</v>
      </c>
      <c r="M33" s="18" t="str">
        <f>'[4]Raw Data'!B18</f>
        <v>MP21603170013007</v>
      </c>
      <c r="N33" s="15" t="str">
        <f t="shared" si="0"/>
        <v>REVENUE</v>
      </c>
      <c r="O33" s="6" t="str">
        <f>'[4]Raw Data'!R18</f>
        <v>PHLAA</v>
      </c>
      <c r="P33" s="6">
        <f>'[4]Raw Data'!S18</f>
        <v>1510</v>
      </c>
      <c r="Q33" s="6" t="str">
        <f>VLOOKUP(O33,'[4]Objective Code'!$A$1:$H$208,8,FALSE)</f>
        <v>Tony Byers</v>
      </c>
      <c r="R33" s="6" t="str">
        <f>VLOOKUP(O33,'[4]Objective Code'!$A$1:$G$243,3,FALSE)</f>
        <v>N</v>
      </c>
      <c r="S33" s="6" t="str">
        <f>IF((LEFT(O33,1))="P",(VLOOKUP(P33,'[4]Rev Subj Codes'!$A$2:$E$239,3,FALSE)),(VLOOKUP(P33,'[4]Cap Subj Codes'!$A$2:$E$34,3,FALSE)))</f>
        <v>N</v>
      </c>
      <c r="T33" s="7"/>
    </row>
    <row r="34" spans="1:20" x14ac:dyDescent="0.2">
      <c r="A34" s="14" t="s">
        <v>24</v>
      </c>
      <c r="B34" s="2" t="str">
        <f>VLOOKUP(O34,'[4]Objective Code'!$A$1:$G$243,4,FALSE)</f>
        <v>Closed Landfill Sites</v>
      </c>
      <c r="C34" s="4" t="str">
        <f>IF((LEFT(O34,1))="P",(VLOOKUP(P34,'[4]Rev Subj Codes'!$A$2:$E$239,4,FALSE)),(VLOOKUP(P34,'[4]Cap Subj Codes'!$A$2:$E$34,4,FALSE)))</f>
        <v>Energy Costs</v>
      </c>
      <c r="D34" s="15">
        <f>'[4]Raw Data'!K23</f>
        <v>42657</v>
      </c>
      <c r="E34" s="15" t="str">
        <f>'[4]Raw Data'!AA23</f>
        <v>Oct201600009</v>
      </c>
      <c r="F34" s="16">
        <f>'[4]Raw Data'!Z23</f>
        <v>992.46</v>
      </c>
      <c r="G34" s="2" t="s">
        <v>28</v>
      </c>
      <c r="H34" s="2">
        <v>5951</v>
      </c>
      <c r="I34" s="15" t="str">
        <f>'[4]Raw Data'!J23</f>
        <v xml:space="preserve">SCOTTISH POWER PLC                                          </v>
      </c>
      <c r="J34" s="2">
        <v>8733296</v>
      </c>
      <c r="K34" s="2" t="s">
        <v>30</v>
      </c>
      <c r="L34" s="15">
        <v>40326</v>
      </c>
      <c r="M34" s="18">
        <f>'[4]Raw Data'!B23</f>
        <v>104440550</v>
      </c>
      <c r="N34" s="15" t="str">
        <f t="shared" si="0"/>
        <v>REVENUE</v>
      </c>
      <c r="O34" s="6" t="str">
        <f>'[4]Raw Data'!R23</f>
        <v>PLBAA</v>
      </c>
      <c r="P34" s="6">
        <f>'[4]Raw Data'!S23</f>
        <v>1420</v>
      </c>
      <c r="Q34" s="6" t="str">
        <f>VLOOKUP(O34,'[4]Objective Code'!$A$1:$H$208,8,FALSE)</f>
        <v>Tony Byers</v>
      </c>
      <c r="R34" s="6" t="str">
        <f>VLOOKUP(O34,'[4]Objective Code'!$A$1:$G$243,3,FALSE)</f>
        <v>N</v>
      </c>
      <c r="S34" s="6" t="str">
        <f>IF((LEFT(O34,1))="P",(VLOOKUP(P34,'[4]Rev Subj Codes'!$A$2:$E$239,3,FALSE)),(VLOOKUP(P34,'[4]Cap Subj Codes'!$A$2:$E$34,3,FALSE)))</f>
        <v>N</v>
      </c>
      <c r="T34" s="7"/>
    </row>
    <row r="35" spans="1:20" x14ac:dyDescent="0.2">
      <c r="A35" s="14" t="s">
        <v>24</v>
      </c>
      <c r="B35" s="2" t="str">
        <f>VLOOKUP(O35,'[4]Objective Code'!$A$1:$G$243,4,FALSE)</f>
        <v>Waste Facilities</v>
      </c>
      <c r="C35" s="4" t="str">
        <f>IF((LEFT(O35,1))="P",(VLOOKUP(P35,'[4]Rev Subj Codes'!$A$2:$E$239,4,FALSE)),(VLOOKUP(P35,'[4]Cap Subj Codes'!$A$2:$E$34,4,FALSE)))</f>
        <v>Rents Rates Water and Sewerage</v>
      </c>
      <c r="D35" s="15">
        <f>'[4]Raw Data'!K2</f>
        <v>42646</v>
      </c>
      <c r="E35" s="15" t="str">
        <f>'[4]Raw Data'!AA2</f>
        <v>Oct201600025</v>
      </c>
      <c r="F35" s="16">
        <f>'[4]Raw Data'!Z2</f>
        <v>1106</v>
      </c>
      <c r="G35" s="2" t="s">
        <v>28</v>
      </c>
      <c r="H35" s="2">
        <v>5951</v>
      </c>
      <c r="I35" s="15" t="str">
        <f>'[4]Raw Data'!J2</f>
        <v xml:space="preserve">WIRRAL BOROUGH COUNCIL                                      </v>
      </c>
      <c r="J35" s="2">
        <v>8723116</v>
      </c>
      <c r="K35" s="2" t="s">
        <v>30</v>
      </c>
      <c r="L35" s="15">
        <v>40295</v>
      </c>
      <c r="M35" s="18" t="str">
        <f>'[4]Raw Data'!B2</f>
        <v>MP21604060005007</v>
      </c>
      <c r="N35" s="15" t="str">
        <f t="shared" si="0"/>
        <v>REVENUE</v>
      </c>
      <c r="O35" s="6" t="str">
        <f>'[4]Raw Data'!R2</f>
        <v>PHBAA</v>
      </c>
      <c r="P35" s="6">
        <f>'[4]Raw Data'!S2</f>
        <v>1510</v>
      </c>
      <c r="Q35" s="6" t="str">
        <f>VLOOKUP(O35,'[4]Objective Code'!$A$1:$H$208,8,FALSE)</f>
        <v>Tony Byers</v>
      </c>
      <c r="R35" s="6" t="str">
        <f>VLOOKUP(O35,'[4]Objective Code'!$A$1:$G$243,3,FALSE)</f>
        <v>N</v>
      </c>
      <c r="S35" s="6" t="s">
        <v>45</v>
      </c>
      <c r="T35" s="22"/>
    </row>
    <row r="36" spans="1:20" x14ac:dyDescent="0.2">
      <c r="A36" s="14" t="s">
        <v>24</v>
      </c>
      <c r="B36" s="2" t="str">
        <f>VLOOKUP(O36,'[4]Objective Code'!$A$1:$G$243,4,FALSE)</f>
        <v>Waste Facilities</v>
      </c>
      <c r="C36" s="4" t="str">
        <f>IF((LEFT(O36,1))="P",(VLOOKUP(P36,'[4]Rev Subj Codes'!$A$2:$E$239,4,FALSE)),(VLOOKUP(P36,'[4]Cap Subj Codes'!$A$2:$E$34,4,FALSE)))</f>
        <v>Rents Rates Water and Sewerage</v>
      </c>
      <c r="D36" s="15">
        <f>'[4]Raw Data'!K3</f>
        <v>42646</v>
      </c>
      <c r="E36" s="15" t="str">
        <f>'[4]Raw Data'!AA3</f>
        <v>Oct201600024</v>
      </c>
      <c r="F36" s="16">
        <f>'[4]Raw Data'!Z3</f>
        <v>1193</v>
      </c>
      <c r="G36" s="2" t="s">
        <v>28</v>
      </c>
      <c r="H36" s="2">
        <v>5951</v>
      </c>
      <c r="I36" s="15" t="str">
        <f>'[4]Raw Data'!J3</f>
        <v xml:space="preserve">WIRRAL BOROUGH COUNCIL                                      </v>
      </c>
      <c r="J36" s="2">
        <v>8743611</v>
      </c>
      <c r="K36" s="2" t="s">
        <v>30</v>
      </c>
      <c r="L36" s="15">
        <v>40282</v>
      </c>
      <c r="M36" s="18" t="str">
        <f>'[4]Raw Data'!B3</f>
        <v>MP21604060004007</v>
      </c>
      <c r="N36" s="15" t="str">
        <f t="shared" si="0"/>
        <v>REVENUE</v>
      </c>
      <c r="O36" s="6" t="str">
        <f>'[4]Raw Data'!R3</f>
        <v>PHHAA</v>
      </c>
      <c r="P36" s="6">
        <f>'[4]Raw Data'!S3</f>
        <v>1510</v>
      </c>
      <c r="Q36" s="6" t="str">
        <f>VLOOKUP(O36,'[4]Objective Code'!$A$1:$H$208,8,FALSE)</f>
        <v>Tony Byers</v>
      </c>
      <c r="R36" s="6" t="str">
        <f>VLOOKUP(O36,'[4]Objective Code'!$A$1:$G$243,3,FALSE)</f>
        <v>N</v>
      </c>
      <c r="S36" s="6" t="str">
        <f>IF((LEFT(O36,1))="P",(VLOOKUP(P36,'[4]Rev Subj Codes'!$A$2:$E$239,3,FALSE)),(VLOOKUP(P36,'[4]Cap Subj Codes'!$A$2:$E$34,3,FALSE)))</f>
        <v>N</v>
      </c>
      <c r="T36" s="22"/>
    </row>
    <row r="37" spans="1:20" x14ac:dyDescent="0.2">
      <c r="A37" s="14" t="s">
        <v>24</v>
      </c>
      <c r="B37" s="2" t="str">
        <f>VLOOKUP(O37,'[4]Objective Code'!$A$1:$G$243,4,FALSE)</f>
        <v>Waste Facilities</v>
      </c>
      <c r="C37" s="4" t="str">
        <f>IF((LEFT(O37,1))="P",(VLOOKUP(P37,'[4]Rev Subj Codes'!$A$2:$E$239,4,FALSE)),(VLOOKUP(P37,'[4]Cap Subj Codes'!$A$2:$E$34,4,FALSE)))</f>
        <v>Rents Rates Water and Sewerage</v>
      </c>
      <c r="D37" s="15">
        <f>'[4]Raw Data'!K4</f>
        <v>42646</v>
      </c>
      <c r="E37" s="15" t="str">
        <f>'[4]Raw Data'!AA4</f>
        <v>Oct201600014</v>
      </c>
      <c r="F37" s="16">
        <f>'[4]Raw Data'!Z4</f>
        <v>15283</v>
      </c>
      <c r="G37" s="2" t="s">
        <v>28</v>
      </c>
      <c r="H37" s="2">
        <v>5951</v>
      </c>
      <c r="I37" s="15" t="str">
        <f>'[4]Raw Data'!J4</f>
        <v xml:space="preserve">WIRRAL BOROUGH COUNCIL                                      </v>
      </c>
      <c r="J37" s="2">
        <v>8400752</v>
      </c>
      <c r="K37" s="2" t="s">
        <v>30</v>
      </c>
      <c r="L37" s="15">
        <v>40345</v>
      </c>
      <c r="M37" s="18" t="str">
        <f>'[4]Raw Data'!B4</f>
        <v>MP21603040006007</v>
      </c>
      <c r="N37" s="15" t="str">
        <f t="shared" si="0"/>
        <v>REVENUE</v>
      </c>
      <c r="O37" s="6" t="str">
        <f>'[4]Raw Data'!R4</f>
        <v>PHPAA</v>
      </c>
      <c r="P37" s="6">
        <f>'[4]Raw Data'!S4</f>
        <v>1510</v>
      </c>
      <c r="Q37" s="6" t="str">
        <f>VLOOKUP(O37,'[4]Objective Code'!$A$1:$H$208,8,FALSE)</f>
        <v>Tony Byers</v>
      </c>
      <c r="R37" s="6" t="str">
        <f>VLOOKUP(O37,'[4]Objective Code'!$A$1:$G$243,3,FALSE)</f>
        <v>N</v>
      </c>
      <c r="S37" s="6" t="str">
        <f>IF((LEFT(O37,1))="P",(VLOOKUP(P37,'[4]Rev Subj Codes'!$A$2:$E$239,3,FALSE)),(VLOOKUP(P37,'[4]Cap Subj Codes'!$A$2:$E$34,3,FALSE)))</f>
        <v>N</v>
      </c>
      <c r="T37" s="22"/>
    </row>
    <row r="38" spans="1:20" x14ac:dyDescent="0.2">
      <c r="A38" s="14" t="s">
        <v>24</v>
      </c>
      <c r="B38" s="2" t="str">
        <f>VLOOKUP(O38,'[4]Objective Code'!$A$1:$G$243,4,FALSE)</f>
        <v>Waste Facilities</v>
      </c>
      <c r="C38" s="4" t="str">
        <f>IF((LEFT(O38,1))="P",(VLOOKUP(P38,'[4]Rev Subj Codes'!$A$2:$E$239,4,FALSE)),(VLOOKUP(P38,'[4]Cap Subj Codes'!$A$2:$E$34,4,FALSE)))</f>
        <v>Rents Rates Water and Sewerage</v>
      </c>
      <c r="D38" s="15">
        <f>'[4]Raw Data'!K6</f>
        <v>42647</v>
      </c>
      <c r="E38" s="15" t="str">
        <f>'[4]Raw Data'!AA6</f>
        <v>Oct201600015</v>
      </c>
      <c r="F38" s="16">
        <f>'[4]Raw Data'!Z6</f>
        <v>1193</v>
      </c>
      <c r="G38" s="2" t="s">
        <v>28</v>
      </c>
      <c r="H38" s="2">
        <v>5951</v>
      </c>
      <c r="I38" s="15" t="str">
        <f>'[4]Raw Data'!J6</f>
        <v xml:space="preserve">LIVERPOOL CITY COUNCIL                                      </v>
      </c>
      <c r="J38" s="2">
        <v>8720482</v>
      </c>
      <c r="K38" s="2" t="s">
        <v>30</v>
      </c>
      <c r="L38" s="15">
        <v>40358</v>
      </c>
      <c r="M38" s="18" t="str">
        <f>'[4]Raw Data'!B6</f>
        <v>MP21603150048007</v>
      </c>
      <c r="N38" s="15" t="str">
        <f t="shared" si="0"/>
        <v>REVENUE</v>
      </c>
      <c r="O38" s="6" t="str">
        <f>'[4]Raw Data'!R6</f>
        <v>PHIAA</v>
      </c>
      <c r="P38" s="6">
        <f>'[4]Raw Data'!S6</f>
        <v>1510</v>
      </c>
      <c r="Q38" s="6" t="str">
        <f>VLOOKUP(O38,'[4]Objective Code'!$A$1:$H$208,8,FALSE)</f>
        <v>Tony Byers</v>
      </c>
      <c r="R38" s="6" t="str">
        <f>VLOOKUP(O38,'[4]Objective Code'!$A$1:$G$243,3,FALSE)</f>
        <v>N</v>
      </c>
      <c r="S38" s="6" t="str">
        <f>IF((LEFT(O38,1))="P",(VLOOKUP(P38,'[4]Rev Subj Codes'!$A$2:$E$239,3,FALSE)),(VLOOKUP(P38,'[4]Cap Subj Codes'!$A$2:$E$34,3,FALSE)))</f>
        <v>N</v>
      </c>
      <c r="T38" s="22"/>
    </row>
    <row r="39" spans="1:20" x14ac:dyDescent="0.2">
      <c r="A39" s="14" t="s">
        <v>24</v>
      </c>
      <c r="B39" s="2" t="str">
        <f>VLOOKUP(O39,'[4]Objective Code'!$A$1:$G$243,4,FALSE)</f>
        <v>Waste Facilities</v>
      </c>
      <c r="C39" s="4" t="str">
        <f>IF((LEFT(O39,1))="P",(VLOOKUP(P39,'[4]Rev Subj Codes'!$A$2:$E$239,4,FALSE)),(VLOOKUP(P39,'[4]Cap Subj Codes'!$A$2:$E$34,4,FALSE)))</f>
        <v>Rents Rates Water and Sewerage</v>
      </c>
      <c r="D39" s="15">
        <f>'[4]Raw Data'!K8</f>
        <v>42647</v>
      </c>
      <c r="E39" s="15" t="str">
        <f>'[4]Raw Data'!AA8</f>
        <v>Oct201600047</v>
      </c>
      <c r="F39" s="16">
        <f>'[4]Raw Data'!Z8</f>
        <v>3305</v>
      </c>
      <c r="G39" s="2" t="s">
        <v>28</v>
      </c>
      <c r="H39" s="2">
        <v>5951</v>
      </c>
      <c r="I39" s="15" t="str">
        <f>'[4]Raw Data'!J8</f>
        <v xml:space="preserve">LIVERPOOL CITY COUNCIL                                      </v>
      </c>
      <c r="J39" s="2">
        <v>8720482</v>
      </c>
      <c r="K39" s="2" t="s">
        <v>30</v>
      </c>
      <c r="L39" s="15">
        <v>40326</v>
      </c>
      <c r="M39" s="18" t="str">
        <f>'[4]Raw Data'!B8</f>
        <v>MP21603150049007</v>
      </c>
      <c r="N39" s="15" t="str">
        <f t="shared" si="0"/>
        <v>REVENUE</v>
      </c>
      <c r="O39" s="6" t="str">
        <f>'[4]Raw Data'!R8</f>
        <v>PHTAA</v>
      </c>
      <c r="P39" s="6">
        <f>'[4]Raw Data'!S8</f>
        <v>1510</v>
      </c>
      <c r="Q39" s="6" t="str">
        <f>VLOOKUP(O39,'[4]Objective Code'!$A$1:$H$208,8,FALSE)</f>
        <v>Tony Byers</v>
      </c>
      <c r="R39" s="6" t="str">
        <f>VLOOKUP(O39,'[4]Objective Code'!$A$1:$G$243,3,FALSE)</f>
        <v>N</v>
      </c>
      <c r="S39" s="6" t="str">
        <f>IF((LEFT(O39,1))="P",(VLOOKUP(P39,'[4]Rev Subj Codes'!$A$2:$E$239,3,FALSE)),(VLOOKUP(P39,'[4]Cap Subj Codes'!$A$2:$E$34,3,FALSE)))</f>
        <v>N</v>
      </c>
      <c r="T39" s="22"/>
    </row>
    <row r="40" spans="1:20" x14ac:dyDescent="0.2">
      <c r="A40" s="14" t="s">
        <v>24</v>
      </c>
      <c r="B40" s="2" t="str">
        <f>VLOOKUP(O40,'[4]Objective Code'!$A$1:$G$243,4,FALSE)</f>
        <v>Waste Facilities</v>
      </c>
      <c r="C40" s="4" t="str">
        <f>IF((LEFT(O40,1))="P",(VLOOKUP(P40,'[4]Rev Subj Codes'!$A$2:$E$239,4,FALSE)),(VLOOKUP(P40,'[4]Cap Subj Codes'!$A$2:$E$34,4,FALSE)))</f>
        <v>Rents Rates Water and Sewerage</v>
      </c>
      <c r="D40" s="15">
        <f>'[4]Raw Data'!K9</f>
        <v>42647</v>
      </c>
      <c r="E40" s="15" t="str">
        <f>'[4]Raw Data'!AA9</f>
        <v>Oct201600016</v>
      </c>
      <c r="F40" s="16">
        <f>'[4]Raw Data'!Z9</f>
        <v>25099</v>
      </c>
      <c r="G40" s="2" t="s">
        <v>28</v>
      </c>
      <c r="H40" s="2">
        <v>5951</v>
      </c>
      <c r="I40" s="15" t="str">
        <f>'[4]Raw Data'!J9</f>
        <v xml:space="preserve">LIVERPOOL CITY COUNCIL                                      </v>
      </c>
      <c r="J40" s="2">
        <v>8743386</v>
      </c>
      <c r="K40" s="2" t="s">
        <v>30</v>
      </c>
      <c r="L40" s="15">
        <v>40315</v>
      </c>
      <c r="M40" s="18" t="str">
        <f>'[4]Raw Data'!B9</f>
        <v>MP21603150050007</v>
      </c>
      <c r="N40" s="15" t="str">
        <f t="shared" si="0"/>
        <v>REVENUE</v>
      </c>
      <c r="O40" s="6" t="str">
        <f>'[4]Raw Data'!R9</f>
        <v>PHQAA</v>
      </c>
      <c r="P40" s="6">
        <f>'[4]Raw Data'!S9</f>
        <v>1510</v>
      </c>
      <c r="Q40" s="6" t="str">
        <f>VLOOKUP(O40,'[4]Objective Code'!$A$1:$H$208,8,FALSE)</f>
        <v>Tony Byers</v>
      </c>
      <c r="R40" s="6" t="str">
        <f>VLOOKUP(O40,'[4]Objective Code'!$A$1:$G$243,3,FALSE)</f>
        <v>n</v>
      </c>
      <c r="S40" s="6" t="str">
        <f>IF((LEFT(O40,1))="P",(VLOOKUP(P40,'[4]Rev Subj Codes'!$A$2:$E$239,3,FALSE)),(VLOOKUP(P40,'[4]Cap Subj Codes'!$A$2:$E$34,3,FALSE)))</f>
        <v>N</v>
      </c>
      <c r="T40" s="22"/>
    </row>
    <row r="41" spans="1:20" x14ac:dyDescent="0.2">
      <c r="A41" s="14" t="s">
        <v>24</v>
      </c>
      <c r="B41" s="2" t="str">
        <f>VLOOKUP(O41,'[4]Objective Code'!$A$1:$G$243,4,FALSE)</f>
        <v>Closed Landfill Sites</v>
      </c>
      <c r="C41" s="4" t="str">
        <f>IF((LEFT(O41,1))="P",(VLOOKUP(P41,'[4]Rev Subj Codes'!$A$2:$E$239,4,FALSE)),(VLOOKUP(P41,'[4]Cap Subj Codes'!$A$2:$E$34,4,FALSE)))</f>
        <v>Other Professional Fees</v>
      </c>
      <c r="D41" s="15">
        <f>'[4]Raw Data'!K12</f>
        <v>42647</v>
      </c>
      <c r="E41" s="15" t="str">
        <f>'[4]Raw Data'!AA12</f>
        <v>Oct201600045</v>
      </c>
      <c r="F41" s="16">
        <f>'[4]Raw Data'!Z12</f>
        <v>592</v>
      </c>
      <c r="G41" s="2" t="s">
        <v>28</v>
      </c>
      <c r="H41" s="2">
        <v>5951</v>
      </c>
      <c r="I41" s="15" t="str">
        <f>'[4]Raw Data'!J12</f>
        <v xml:space="preserve">WEIGHTMANS                                                  </v>
      </c>
      <c r="J41" s="2">
        <v>8745170</v>
      </c>
      <c r="K41" s="2" t="s">
        <v>30</v>
      </c>
      <c r="L41" s="15">
        <v>40304</v>
      </c>
      <c r="M41" s="18">
        <f>'[4]Raw Data'!B12</f>
        <v>1652480</v>
      </c>
      <c r="N41" s="15" t="str">
        <f t="shared" si="0"/>
        <v>REVENUE</v>
      </c>
      <c r="O41" s="6" t="str">
        <f>'[4]Raw Data'!R12</f>
        <v>PLCCA</v>
      </c>
      <c r="P41" s="6">
        <f>'[4]Raw Data'!S12</f>
        <v>3420</v>
      </c>
      <c r="Q41" s="6" t="str">
        <f>VLOOKUP(O41,'[4]Objective Code'!$A$1:$H$208,8,FALSE)</f>
        <v>Tony Byers</v>
      </c>
      <c r="R41" s="6" t="str">
        <f>VLOOKUP(O41,'[4]Objective Code'!$A$1:$G$243,3,FALSE)</f>
        <v>N</v>
      </c>
      <c r="S41" s="6" t="str">
        <f>IF((LEFT(O41,1))="P",(VLOOKUP(P41,'[4]Rev Subj Codes'!$A$2:$E$239,3,FALSE)),(VLOOKUP(P41,'[4]Cap Subj Codes'!$A$2:$E$34,3,FALSE)))</f>
        <v>N</v>
      </c>
      <c r="T41" s="22"/>
    </row>
    <row r="42" spans="1:20" x14ac:dyDescent="0.2">
      <c r="A42" s="14" t="s">
        <v>24</v>
      </c>
      <c r="B42" s="2" t="str">
        <f>VLOOKUP(O42,'[4]Objective Code'!$A$1:$G$243,4,FALSE)</f>
        <v>Waste Facilities</v>
      </c>
      <c r="C42" s="4" t="str">
        <f>IF((LEFT(O42,1))="P",(VLOOKUP(P42,'[4]Rev Subj Codes'!$A$2:$E$239,4,FALSE)),(VLOOKUP(P42,'[4]Cap Subj Codes'!$A$2:$E$34,4,FALSE)))</f>
        <v>Rents Rates Water and Sewerage</v>
      </c>
      <c r="D42" s="15">
        <f>'[4]Raw Data'!K26</f>
        <v>42661</v>
      </c>
      <c r="E42" s="15" t="str">
        <f>'[4]Raw Data'!AA26</f>
        <v>Oct201600010</v>
      </c>
      <c r="F42" s="16">
        <f>'[4]Raw Data'!Z26</f>
        <v>3885</v>
      </c>
      <c r="G42" s="2" t="s">
        <v>28</v>
      </c>
      <c r="H42" s="2">
        <v>5951</v>
      </c>
      <c r="I42" s="15" t="str">
        <f>'[4]Raw Data'!J26</f>
        <v xml:space="preserve">POTTER LOGISTICS                                            </v>
      </c>
      <c r="J42" s="2">
        <v>8726346</v>
      </c>
      <c r="K42" s="2" t="s">
        <v>30</v>
      </c>
      <c r="L42" s="15">
        <v>40326</v>
      </c>
      <c r="M42" s="18">
        <f>'[4]Raw Data'!B26</f>
        <v>50422</v>
      </c>
      <c r="N42" s="15" t="str">
        <f t="shared" si="0"/>
        <v>REVENUE</v>
      </c>
      <c r="O42" s="6" t="str">
        <f>'[4]Raw Data'!R26</f>
        <v>PHMAA</v>
      </c>
      <c r="P42" s="6">
        <f>'[4]Raw Data'!S26</f>
        <v>1500</v>
      </c>
      <c r="Q42" s="6" t="str">
        <f>VLOOKUP(O42,'[4]Objective Code'!$A$1:$H$208,8,FALSE)</f>
        <v>Tony Byers</v>
      </c>
      <c r="R42" s="6" t="str">
        <f>VLOOKUP(O42,'[4]Objective Code'!$A$1:$G$243,3,FALSE)</f>
        <v>N</v>
      </c>
      <c r="S42" s="6" t="str">
        <f>IF((LEFT(O42,1))="P",(VLOOKUP(P42,'[4]Rev Subj Codes'!$A$2:$E$239,3,FALSE)),(VLOOKUP(P42,'[4]Cap Subj Codes'!$A$2:$E$34,3,FALSE)))</f>
        <v>N</v>
      </c>
      <c r="T42" s="22"/>
    </row>
    <row r="43" spans="1:20" x14ac:dyDescent="0.2">
      <c r="A43" s="14" t="s">
        <v>24</v>
      </c>
      <c r="B43" s="2" t="str">
        <f>VLOOKUP(O43,'[4]Objective Code'!$A$1:$G$243,4,FALSE)</f>
        <v>Closed Landfill Sites</v>
      </c>
      <c r="C43" s="4" t="str">
        <f>IF((LEFT(O43,1))="P",(VLOOKUP(P43,'[4]Rev Subj Codes'!$A$2:$E$239,4,FALSE)),(VLOOKUP(P43,'[4]Cap Subj Codes'!$A$2:$E$34,4,FALSE)))</f>
        <v>Other Professional Fees</v>
      </c>
      <c r="D43" s="15">
        <f>'[4]Raw Data'!K34</f>
        <v>42668</v>
      </c>
      <c r="E43" s="15" t="str">
        <f>'[4]Raw Data'!AA34</f>
        <v>Oct201600002</v>
      </c>
      <c r="F43" s="16">
        <f>'[4]Raw Data'!Z34</f>
        <v>1810</v>
      </c>
      <c r="G43" s="2" t="s">
        <v>28</v>
      </c>
      <c r="H43" s="2">
        <v>5951</v>
      </c>
      <c r="I43" s="15" t="str">
        <f>'[4]Raw Data'!J34</f>
        <v xml:space="preserve">CHEMTEST LTD                                                </v>
      </c>
      <c r="J43" s="2">
        <v>8742757</v>
      </c>
      <c r="K43" s="2" t="s">
        <v>30</v>
      </c>
      <c r="L43" s="15">
        <v>40305</v>
      </c>
      <c r="M43" s="18">
        <f>'[4]Raw Data'!B34</f>
        <v>13656</v>
      </c>
      <c r="N43" s="15" t="str">
        <f t="shared" si="0"/>
        <v>REVENUE</v>
      </c>
      <c r="O43" s="6" t="str">
        <f>'[4]Raw Data'!R34</f>
        <v>PLCAB</v>
      </c>
      <c r="P43" s="6">
        <f>'[4]Raw Data'!S34</f>
        <v>3424</v>
      </c>
      <c r="Q43" s="6" t="str">
        <f>VLOOKUP(O43,'[4]Objective Code'!$A$1:$H$208,8,FALSE)</f>
        <v>Tony Byers</v>
      </c>
      <c r="R43" s="6" t="str">
        <f>VLOOKUP(O43,'[4]Objective Code'!$A$1:$G$243,3,FALSE)</f>
        <v>N</v>
      </c>
      <c r="S43" s="6" t="str">
        <f>IF((LEFT(O43,1))="P",(VLOOKUP(P43,'[4]Rev Subj Codes'!$A$2:$E$239,3,FALSE)),(VLOOKUP(P43,'[4]Cap Subj Codes'!$A$2:$E$34,3,FALSE)))</f>
        <v>N</v>
      </c>
      <c r="T43" s="7"/>
    </row>
    <row r="44" spans="1:20" x14ac:dyDescent="0.2">
      <c r="A44" s="14" t="s">
        <v>24</v>
      </c>
      <c r="B44" s="2" t="str">
        <f>VLOOKUP(O44,'[4]Objective Code'!$A$1:$G$243,4,FALSE)</f>
        <v>Closed Landfill Sites</v>
      </c>
      <c r="C44" s="4" t="str">
        <f>IF((LEFT(O44,1))="P",(VLOOKUP(P44,'[4]Rev Subj Codes'!$A$2:$E$239,4,FALSE)),(VLOOKUP(P44,'[4]Cap Subj Codes'!$A$2:$E$34,4,FALSE)))</f>
        <v>Repairs and Maintenance</v>
      </c>
      <c r="D44" s="15">
        <f>'[4]Raw Data'!K36</f>
        <v>42668</v>
      </c>
      <c r="E44" s="15" t="str">
        <f>'[4]Raw Data'!AA36</f>
        <v>Oct201600027</v>
      </c>
      <c r="F44" s="16">
        <f>'[4]Raw Data'!Z36</f>
        <v>3812.5</v>
      </c>
      <c r="G44" s="2" t="s">
        <v>150</v>
      </c>
      <c r="H44" s="2">
        <v>5952</v>
      </c>
      <c r="I44" s="15" t="str">
        <f>'[4]Raw Data'!J36</f>
        <v xml:space="preserve">LEACHATE SOLUTIONS LIMITED                                  </v>
      </c>
      <c r="J44" s="2">
        <v>8400753</v>
      </c>
      <c r="K44" s="2" t="s">
        <v>30</v>
      </c>
      <c r="L44" s="15">
        <v>40296</v>
      </c>
      <c r="M44" s="18">
        <f>'[4]Raw Data'!B36</f>
        <v>54</v>
      </c>
      <c r="N44" s="15" t="str">
        <f t="shared" si="0"/>
        <v>REVENUE</v>
      </c>
      <c r="O44" s="6" t="str">
        <f>'[4]Raw Data'!R36</f>
        <v>PLCAA</v>
      </c>
      <c r="P44" s="6">
        <f>'[4]Raw Data'!S36</f>
        <v>1601</v>
      </c>
      <c r="Q44" s="6" t="str">
        <f>VLOOKUP(O44,'[4]Objective Code'!$A$1:$H$208,8,FALSE)</f>
        <v>Tony Byers</v>
      </c>
      <c r="R44" s="6" t="str">
        <f>VLOOKUP(O44,'[4]Objective Code'!$A$1:$G$243,3,FALSE)</f>
        <v>N</v>
      </c>
      <c r="S44" s="6" t="str">
        <f>IF((LEFT(O44,1))="P",(VLOOKUP(P44,'[4]Rev Subj Codes'!$A$2:$E$239,3,FALSE)),(VLOOKUP(P44,'[4]Cap Subj Codes'!$A$2:$E$34,3,FALSE)))</f>
        <v>N</v>
      </c>
      <c r="T44" s="7"/>
    </row>
    <row r="45" spans="1:20" x14ac:dyDescent="0.2">
      <c r="A45" s="14" t="s">
        <v>24</v>
      </c>
      <c r="B45" s="2" t="str">
        <f>VLOOKUP(O45,'[4]Objective Code'!$A$1:$G$243,4,FALSE)</f>
        <v>Waste Facilities</v>
      </c>
      <c r="C45" s="4" t="str">
        <f>IF((LEFT(O45,1))="P",(VLOOKUP(P45,'[4]Rev Subj Codes'!$A$2:$E$239,4,FALSE)),(VLOOKUP(P45,'[4]Cap Subj Codes'!$A$2:$E$34,4,FALSE)))</f>
        <v>Rents Rates Water and Sewerage</v>
      </c>
      <c r="D45" s="15">
        <f>'[4]Raw Data'!K38</f>
        <v>42668</v>
      </c>
      <c r="E45" s="15" t="str">
        <f>'[4]Raw Data'!AA38</f>
        <v>Oct201600011</v>
      </c>
      <c r="F45" s="16">
        <f>'[4]Raw Data'!Z38</f>
        <v>1250</v>
      </c>
      <c r="G45" s="2" t="s">
        <v>159</v>
      </c>
      <c r="H45" s="2">
        <v>5954</v>
      </c>
      <c r="I45" s="15" t="str">
        <f>'[4]Raw Data'!J38</f>
        <v xml:space="preserve">WIRRAL BOROUGH COUNCIL                                      </v>
      </c>
      <c r="J45" s="2">
        <v>8400755</v>
      </c>
      <c r="K45" s="2" t="s">
        <v>30</v>
      </c>
      <c r="L45" s="15">
        <v>40298</v>
      </c>
      <c r="M45" s="18">
        <f>'[4]Raw Data'!B38</f>
        <v>470027928</v>
      </c>
      <c r="N45" s="15" t="str">
        <f t="shared" si="0"/>
        <v>REVENUE</v>
      </c>
      <c r="O45" s="6" t="str">
        <f>'[4]Raw Data'!R38</f>
        <v>PHBAA</v>
      </c>
      <c r="P45" s="6">
        <f>'[4]Raw Data'!S38</f>
        <v>1500</v>
      </c>
      <c r="Q45" s="6" t="str">
        <f>VLOOKUP(O45,'[4]Objective Code'!$A$1:$H$208,8,FALSE)</f>
        <v>Tony Byers</v>
      </c>
      <c r="R45" s="6" t="str">
        <f>VLOOKUP(O45,'[4]Objective Code'!$A$1:$G$243,3,FALSE)</f>
        <v>N</v>
      </c>
      <c r="S45" s="6" t="str">
        <f>IF((LEFT(O45,1))="P",(VLOOKUP(P45,'[4]Rev Subj Codes'!$A$2:$E$239,3,FALSE)),(VLOOKUP(P45,'[4]Cap Subj Codes'!$A$2:$E$34,3,FALSE)))</f>
        <v>N</v>
      </c>
      <c r="T45" s="7"/>
    </row>
    <row r="46" spans="1:20" x14ac:dyDescent="0.2">
      <c r="A46" s="14" t="s">
        <v>24</v>
      </c>
      <c r="B46" s="2" t="str">
        <f>VLOOKUP(O46,'[4]Objective Code'!$A$1:$G$243,4,FALSE)</f>
        <v>Waste Facilities</v>
      </c>
      <c r="C46" s="4" t="str">
        <f>IF((LEFT(O46,1))="P",(VLOOKUP(P46,'[4]Rev Subj Codes'!$A$2:$E$239,4,FALSE)),(VLOOKUP(P46,'[4]Cap Subj Codes'!$A$2:$E$34,4,FALSE)))</f>
        <v>Rents Rates Water and Sewerage</v>
      </c>
      <c r="D46" s="15">
        <f>'[4]Raw Data'!K43</f>
        <v>42670</v>
      </c>
      <c r="E46" s="15" t="str">
        <f>'[4]Raw Data'!AA43</f>
        <v>Oct201600022</v>
      </c>
      <c r="F46" s="16">
        <f>'[4]Raw Data'!Z43</f>
        <v>3131</v>
      </c>
      <c r="G46" s="2" t="s">
        <v>181</v>
      </c>
      <c r="H46" s="2">
        <v>5959</v>
      </c>
      <c r="I46" s="15" t="str">
        <f>'[4]Raw Data'!J43</f>
        <v xml:space="preserve">KNOWSLEY MBC                                                </v>
      </c>
      <c r="J46" s="2">
        <v>8400760</v>
      </c>
      <c r="K46" s="2" t="s">
        <v>30</v>
      </c>
      <c r="L46" s="15">
        <v>40303</v>
      </c>
      <c r="M46" s="18" t="str">
        <f>'[4]Raw Data'!B43</f>
        <v>MP21604010175008</v>
      </c>
      <c r="N46" s="15" t="str">
        <f t="shared" si="0"/>
        <v>REVENUE</v>
      </c>
      <c r="O46" s="6" t="str">
        <f>'[4]Raw Data'!R43</f>
        <v>PHSAA</v>
      </c>
      <c r="P46" s="6">
        <f>'[4]Raw Data'!S43</f>
        <v>1510</v>
      </c>
      <c r="Q46" s="6" t="str">
        <f>VLOOKUP(O46,'[4]Objective Code'!$A$1:$H$208,8,FALSE)</f>
        <v>Tony Byers</v>
      </c>
      <c r="R46" s="6" t="str">
        <f>VLOOKUP(O46,'[4]Objective Code'!$A$1:$G$243,3,FALSE)</f>
        <v>N</v>
      </c>
      <c r="S46" s="6" t="str">
        <f>IF((LEFT(O46,1))="P",(VLOOKUP(P46,'[4]Rev Subj Codes'!$A$2:$E$239,3,FALSE)),(VLOOKUP(P46,'[4]Cap Subj Codes'!$A$2:$E$34,3,FALSE)))</f>
        <v>N</v>
      </c>
      <c r="T46" s="7"/>
    </row>
    <row r="47" spans="1:20" x14ac:dyDescent="0.2">
      <c r="A47" s="14" t="s">
        <v>24</v>
      </c>
      <c r="B47" s="2" t="str">
        <f>VLOOKUP(O47,'[4]Objective Code'!$A$1:$G$243,4,FALSE)</f>
        <v>Waste Facilities</v>
      </c>
      <c r="C47" s="4" t="str">
        <f>IF((LEFT(O47,1))="P",(VLOOKUP(P47,'[4]Rev Subj Codes'!$A$2:$E$239,4,FALSE)),(VLOOKUP(P47,'[4]Cap Subj Codes'!$A$2:$E$34,4,FALSE)))</f>
        <v>Rents Rates Water and Sewerage</v>
      </c>
      <c r="D47" s="15">
        <f>'[4]Raw Data'!K44</f>
        <v>42670</v>
      </c>
      <c r="E47" s="15" t="str">
        <f>'[4]Raw Data'!AA44</f>
        <v>Oct201600021</v>
      </c>
      <c r="F47" s="16">
        <f>'[4]Raw Data'!Z44</f>
        <v>3628</v>
      </c>
      <c r="G47" s="2" t="s">
        <v>185</v>
      </c>
      <c r="H47" s="2">
        <v>5960</v>
      </c>
      <c r="I47" s="15" t="str">
        <f>'[4]Raw Data'!J44</f>
        <v xml:space="preserve">KNOWSLEY MBC                                                </v>
      </c>
      <c r="J47" s="2">
        <v>8400761</v>
      </c>
      <c r="K47" s="2" t="s">
        <v>30</v>
      </c>
      <c r="L47" s="15">
        <v>40304</v>
      </c>
      <c r="M47" s="18" t="str">
        <f>'[4]Raw Data'!B44</f>
        <v>MP21604010160008</v>
      </c>
      <c r="N47" s="15" t="str">
        <f t="shared" si="0"/>
        <v>REVENUE</v>
      </c>
      <c r="O47" s="6" t="str">
        <f>'[4]Raw Data'!R44</f>
        <v>PHMAA</v>
      </c>
      <c r="P47" s="6">
        <f>'[4]Raw Data'!S44</f>
        <v>1510</v>
      </c>
      <c r="Q47" s="6" t="str">
        <f>VLOOKUP(O47,'[4]Objective Code'!$A$1:$H$208,8,FALSE)</f>
        <v>Tony Byers</v>
      </c>
      <c r="R47" s="6" t="str">
        <f>VLOOKUP(O47,'[4]Objective Code'!$A$1:$G$243,3,FALSE)</f>
        <v>N</v>
      </c>
      <c r="S47" s="6" t="str">
        <f>IF((LEFT(O47,1))="P",(VLOOKUP(P47,'[4]Rev Subj Codes'!$A$2:$E$239,3,FALSE)),(VLOOKUP(P47,'[4]Cap Subj Codes'!$A$2:$E$34,3,FALSE)))</f>
        <v>N</v>
      </c>
      <c r="T47" s="7"/>
    </row>
    <row r="48" spans="1:20" x14ac:dyDescent="0.2">
      <c r="A48" s="14" t="s">
        <v>24</v>
      </c>
      <c r="B48" s="2" t="str">
        <f>VLOOKUP(O48,'[4]Objective Code'!$A$1:$G$243,4,FALSE)</f>
        <v>Waste Facilities</v>
      </c>
      <c r="C48" s="4" t="str">
        <f>IF((LEFT(O48,1))="P",(VLOOKUP(P48,'[4]Rev Subj Codes'!$A$2:$E$239,4,FALSE)),(VLOOKUP(P48,'[4]Cap Subj Codes'!$A$2:$E$34,4,FALSE)))</f>
        <v>Rents Rates Water and Sewerage</v>
      </c>
      <c r="D48" s="15">
        <f>'[4]Raw Data'!K45</f>
        <v>42670</v>
      </c>
      <c r="E48" s="15" t="str">
        <f>'[4]Raw Data'!AA45</f>
        <v>Oct201600020</v>
      </c>
      <c r="F48" s="16">
        <f>'[4]Raw Data'!Z45</f>
        <v>6163</v>
      </c>
      <c r="G48" s="2" t="s">
        <v>191</v>
      </c>
      <c r="H48" s="2">
        <v>5961</v>
      </c>
      <c r="I48" s="15" t="str">
        <f>'[4]Raw Data'!J45</f>
        <v xml:space="preserve">KNOWSLEY MBC                                                </v>
      </c>
      <c r="J48" s="2">
        <v>8400762</v>
      </c>
      <c r="K48" s="2" t="s">
        <v>30</v>
      </c>
      <c r="L48" s="15">
        <v>40305</v>
      </c>
      <c r="M48" s="18" t="str">
        <f>'[4]Raw Data'!B45</f>
        <v>MP21604010159008</v>
      </c>
      <c r="N48" s="15" t="str">
        <f t="shared" si="0"/>
        <v>REVENUE</v>
      </c>
      <c r="O48" s="6" t="str">
        <f>'[4]Raw Data'!R45</f>
        <v>PHNAA</v>
      </c>
      <c r="P48" s="6">
        <f>'[4]Raw Data'!S45</f>
        <v>1510</v>
      </c>
      <c r="Q48" s="6" t="str">
        <f>VLOOKUP(O48,'[4]Objective Code'!$A$1:$H$208,8,FALSE)</f>
        <v>Tony Byers</v>
      </c>
      <c r="R48" s="6" t="str">
        <f>VLOOKUP(O48,'[4]Objective Code'!$A$1:$G$243,3,FALSE)</f>
        <v>N</v>
      </c>
      <c r="S48" s="6" t="str">
        <f>IF((LEFT(O48,1))="P",(VLOOKUP(P48,'[4]Rev Subj Codes'!$A$2:$E$239,3,FALSE)),(VLOOKUP(P48,'[4]Cap Subj Codes'!$A$2:$E$34,3,FALSE)))</f>
        <v>N</v>
      </c>
      <c r="T48" s="7"/>
    </row>
    <row r="49" spans="1:20" x14ac:dyDescent="0.2">
      <c r="A49" s="14" t="s">
        <v>24</v>
      </c>
      <c r="B49" s="2" t="str">
        <f>VLOOKUP(O49,'[4]Objective Code'!$A$1:$G$243,4,FALSE)</f>
        <v>Waste Facilities</v>
      </c>
      <c r="C49" s="4" t="str">
        <f>IF((LEFT(O49,1))="P",(VLOOKUP(P49,'[4]Rev Subj Codes'!$A$2:$E$239,4,FALSE)),(VLOOKUP(P49,'[4]Cap Subj Codes'!$A$2:$E$34,4,FALSE)))</f>
        <v>Rents Rates Water and Sewerage</v>
      </c>
      <c r="D49" s="15">
        <f>'[4]Raw Data'!K46</f>
        <v>42671</v>
      </c>
      <c r="E49" s="15" t="str">
        <f>'[4]Raw Data'!AA46</f>
        <v>Oct201600017</v>
      </c>
      <c r="F49" s="16">
        <f>'[4]Raw Data'!Z46</f>
        <v>1044</v>
      </c>
      <c r="G49" s="2" t="s">
        <v>194</v>
      </c>
      <c r="H49" s="2">
        <v>5962</v>
      </c>
      <c r="I49" s="15" t="str">
        <f>'[4]Raw Data'!J46</f>
        <v xml:space="preserve">SEFTON M.B.C                                                </v>
      </c>
      <c r="J49" s="2">
        <v>8400763</v>
      </c>
      <c r="K49" s="2" t="s">
        <v>30</v>
      </c>
      <c r="L49" s="15">
        <v>40306</v>
      </c>
      <c r="M49" s="18" t="str">
        <f>'[4]Raw Data'!B46</f>
        <v>MP21603170005008</v>
      </c>
      <c r="N49" s="15" t="str">
        <f t="shared" si="0"/>
        <v>REVENUE</v>
      </c>
      <c r="O49" s="6" t="str">
        <f>'[4]Raw Data'!R46</f>
        <v>PHJAA</v>
      </c>
      <c r="P49" s="6">
        <f>'[4]Raw Data'!S46</f>
        <v>1510</v>
      </c>
      <c r="Q49" s="6" t="str">
        <f>VLOOKUP(O49,'[4]Objective Code'!$A$1:$H$208,8,FALSE)</f>
        <v>Tony Byers</v>
      </c>
      <c r="R49" s="6" t="str">
        <f>VLOOKUP(O49,'[4]Objective Code'!$A$1:$G$243,3,FALSE)</f>
        <v>N</v>
      </c>
      <c r="S49" s="6" t="str">
        <f>IF((LEFT(O49,1))="P",(VLOOKUP(P49,'[4]Rev Subj Codes'!$A$2:$E$239,3,FALSE)),(VLOOKUP(P49,'[4]Cap Subj Codes'!$A$2:$E$34,3,FALSE)))</f>
        <v>N</v>
      </c>
      <c r="T49" s="7"/>
    </row>
    <row r="50" spans="1:20" x14ac:dyDescent="0.2">
      <c r="A50" s="14" t="s">
        <v>24</v>
      </c>
      <c r="B50" s="2" t="str">
        <f>VLOOKUP(O50,'[4]Objective Code'!$A$1:$G$243,4,FALSE)</f>
        <v>Waste Facilities</v>
      </c>
      <c r="C50" s="4" t="str">
        <f>IF((LEFT(O50,1))="P",(VLOOKUP(P50,'[4]Rev Subj Codes'!$A$2:$E$239,4,FALSE)),(VLOOKUP(P50,'[4]Cap Subj Codes'!$A$2:$E$34,4,FALSE)))</f>
        <v>Rents Rates Water and Sewerage</v>
      </c>
      <c r="D50" s="15">
        <f>'[4]Raw Data'!K47</f>
        <v>42671</v>
      </c>
      <c r="E50" s="15" t="str">
        <f>'[4]Raw Data'!AA47</f>
        <v>Oct201600023</v>
      </c>
      <c r="F50" s="16">
        <f>'[4]Raw Data'!Z47</f>
        <v>2609</v>
      </c>
      <c r="G50" s="2" t="s">
        <v>197</v>
      </c>
      <c r="H50" s="2">
        <v>5963</v>
      </c>
      <c r="I50" s="15" t="str">
        <f>'[4]Raw Data'!J47</f>
        <v xml:space="preserve">SEFTON M.B.C                                                </v>
      </c>
      <c r="J50" s="2">
        <v>8400764</v>
      </c>
      <c r="K50" s="2" t="s">
        <v>30</v>
      </c>
      <c r="L50" s="15">
        <v>40307</v>
      </c>
      <c r="M50" s="18" t="str">
        <f>'[4]Raw Data'!B47</f>
        <v>MP21604020004008</v>
      </c>
      <c r="N50" s="15" t="str">
        <f t="shared" si="0"/>
        <v>REVENUE</v>
      </c>
      <c r="O50" s="6" t="str">
        <f>'[4]Raw Data'!R47</f>
        <v>PHKAA</v>
      </c>
      <c r="P50" s="6">
        <f>'[4]Raw Data'!S47</f>
        <v>1510</v>
      </c>
      <c r="Q50" s="6" t="str">
        <f>VLOOKUP(O50,'[4]Objective Code'!$A$1:$H$208,8,FALSE)</f>
        <v>Tony Byers</v>
      </c>
      <c r="R50" s="6" t="str">
        <f>VLOOKUP(O50,'[4]Objective Code'!$A$1:$G$243,3,FALSE)</f>
        <v>N</v>
      </c>
      <c r="S50" s="6" t="str">
        <f>IF((LEFT(O50,1))="P",(VLOOKUP(P50,'[4]Rev Subj Codes'!$A$2:$E$239,3,FALSE)),(VLOOKUP(P50,'[4]Cap Subj Codes'!$A$2:$E$34,3,FALSE)))</f>
        <v>N</v>
      </c>
      <c r="T50" s="7"/>
    </row>
    <row r="51" spans="1:20" x14ac:dyDescent="0.2">
      <c r="A51" s="14" t="s">
        <v>24</v>
      </c>
      <c r="B51" s="2" t="str">
        <f>VLOOKUP(O51,'[4]Objective Code'!$A$1:$G$243,4,FALSE)</f>
        <v>Waste Facilities</v>
      </c>
      <c r="C51" s="4" t="str">
        <f>IF((LEFT(O51,1))="P",(VLOOKUP(P51,'[4]Rev Subj Codes'!$A$2:$E$239,4,FALSE)),(VLOOKUP(P51,'[4]Cap Subj Codes'!$A$2:$E$34,4,FALSE)))</f>
        <v>Rents Rates Water and Sewerage</v>
      </c>
      <c r="D51" s="15">
        <f>'[4]Raw Data'!K48</f>
        <v>42671</v>
      </c>
      <c r="E51" s="15" t="str">
        <f>'[4]Raw Data'!AA48</f>
        <v>Oct201600018</v>
      </c>
      <c r="F51" s="16">
        <f>'[4]Raw Data'!Z48</f>
        <v>4871</v>
      </c>
      <c r="G51" s="2" t="s">
        <v>201</v>
      </c>
      <c r="H51" s="2">
        <v>5964</v>
      </c>
      <c r="I51" s="15" t="str">
        <f>'[4]Raw Data'!J48</f>
        <v xml:space="preserve">SEFTON M.B.C                                                </v>
      </c>
      <c r="J51" s="2">
        <v>8400765</v>
      </c>
      <c r="K51" s="2" t="s">
        <v>30</v>
      </c>
      <c r="L51" s="15">
        <v>40308</v>
      </c>
      <c r="M51" s="18" t="str">
        <f>'[4]Raw Data'!B48</f>
        <v>MP21603170006008</v>
      </c>
      <c r="N51" s="15" t="str">
        <f t="shared" si="0"/>
        <v>REVENUE</v>
      </c>
      <c r="O51" s="6" t="str">
        <f>'[4]Raw Data'!R48</f>
        <v>PHOAA</v>
      </c>
      <c r="P51" s="6">
        <f>'[4]Raw Data'!S48</f>
        <v>1510</v>
      </c>
      <c r="Q51" s="6" t="str">
        <f>VLOOKUP(O51,'[4]Objective Code'!$A$1:$H$208,8,FALSE)</f>
        <v>Tony Byers</v>
      </c>
      <c r="R51" s="6" t="str">
        <f>VLOOKUP(O51,'[4]Objective Code'!$A$1:$G$243,3,FALSE)</f>
        <v>N</v>
      </c>
      <c r="S51" s="6" t="str">
        <f>IF((LEFT(O51,1))="P",(VLOOKUP(P51,'[4]Rev Subj Codes'!$A$2:$E$239,3,FALSE)),(VLOOKUP(P51,'[4]Cap Subj Codes'!$A$2:$E$34,3,FALSE)))</f>
        <v>N</v>
      </c>
      <c r="T51" s="7"/>
    </row>
    <row r="52" spans="1:20" x14ac:dyDescent="0.2">
      <c r="A52" s="14" t="s">
        <v>24</v>
      </c>
      <c r="B52" s="2" t="e">
        <f>VLOOKUP(O52,'[4]Objective Code'!$A$1:$G$243,4,FALSE)</f>
        <v>#N/A</v>
      </c>
      <c r="C52" s="4" t="str">
        <f>IF((LEFT(O52,1))="P",(VLOOKUP(P52,'[4]Rev Subj Codes'!$A$2:$E$239,4,FALSE)),(VLOOKUP(P52,'[4]Cap Subj Codes'!$A$2:$E$34,4,FALSE)))</f>
        <v>Balance Sheet</v>
      </c>
      <c r="D52" s="15">
        <f>'[4]Raw Data'!K33</f>
        <v>42667</v>
      </c>
      <c r="E52" s="15" t="str">
        <f>'[4]Raw Data'!AA33</f>
        <v>Oct201600001</v>
      </c>
      <c r="F52" s="16">
        <f>'[4]Raw Data'!Z33</f>
        <v>712.11</v>
      </c>
      <c r="G52" s="2" t="s">
        <v>28</v>
      </c>
      <c r="H52" s="2">
        <v>5951</v>
      </c>
      <c r="I52" s="15" t="str">
        <f>'[4]Raw Data'!J33</f>
        <v xml:space="preserve">NEIL FOX                                                    </v>
      </c>
      <c r="J52" s="2">
        <v>8711528</v>
      </c>
      <c r="K52" s="2" t="s">
        <v>30</v>
      </c>
      <c r="L52" s="15">
        <v>40315</v>
      </c>
      <c r="M52" s="18">
        <f>'[4]Raw Data'!B33</f>
        <v>991997</v>
      </c>
      <c r="N52" s="15" t="str">
        <f t="shared" si="0"/>
        <v>VOID</v>
      </c>
      <c r="O52" s="6" t="str">
        <f>'[4]Raw Data'!R33</f>
        <v>ZCJZA</v>
      </c>
      <c r="P52" s="6">
        <f>'[4]Raw Data'!S33</f>
        <v>0</v>
      </c>
      <c r="Q52" s="6" t="e">
        <f>VLOOKUP(O52,'[4]Objective Code'!$A$1:$H$208,8,FALSE)</f>
        <v>#N/A</v>
      </c>
      <c r="R52" s="6" t="e">
        <f>VLOOKUP(O52,'[4]Objective Code'!$A$1:$G$243,3,FALSE)</f>
        <v>#N/A</v>
      </c>
      <c r="S52" s="6" t="str">
        <f>IF((LEFT(O52,1))="P",(VLOOKUP(P52,'[4]Rev Subj Codes'!$A$2:$E$239,3,FALSE)),(VLOOKUP(P52,'[4]Cap Subj Codes'!$A$2:$E$34,3,FALSE)))</f>
        <v>Y</v>
      </c>
      <c r="T52" s="92"/>
    </row>
    <row r="53" spans="1:20" x14ac:dyDescent="0.2">
      <c r="A53" s="14"/>
      <c r="B53" s="2"/>
      <c r="C53" s="4"/>
      <c r="D53" s="15"/>
      <c r="E53" s="15"/>
      <c r="F53" s="16"/>
      <c r="G53" s="2"/>
      <c r="H53" s="2"/>
      <c r="I53" s="15"/>
      <c r="J53" s="2"/>
      <c r="K53" s="2"/>
      <c r="L53" s="15"/>
      <c r="M53" s="18"/>
      <c r="N53" s="15"/>
      <c r="O53" s="6"/>
      <c r="P53" s="6"/>
      <c r="Q53" s="6"/>
      <c r="R53" s="6"/>
      <c r="S53" s="6"/>
      <c r="T53" s="7"/>
    </row>
    <row r="54" spans="1:20" x14ac:dyDescent="0.2">
      <c r="A54" s="14"/>
      <c r="B54" s="2"/>
      <c r="C54" s="4"/>
      <c r="D54" s="15"/>
      <c r="E54" s="15"/>
      <c r="F54" s="16"/>
      <c r="G54" s="2"/>
      <c r="H54" s="2"/>
      <c r="I54" s="15"/>
      <c r="J54" s="2"/>
      <c r="K54" s="2"/>
      <c r="L54" s="15"/>
      <c r="M54" s="18"/>
      <c r="N54" s="15"/>
      <c r="O54" s="6"/>
      <c r="P54" s="6"/>
      <c r="Q54" s="6"/>
      <c r="R54" s="6"/>
      <c r="S54" s="6"/>
      <c r="T54" s="7"/>
    </row>
    <row r="55" spans="1:20" x14ac:dyDescent="0.2">
      <c r="A55" s="14"/>
      <c r="B55" s="2"/>
      <c r="C55" s="4"/>
      <c r="D55" s="15"/>
      <c r="E55" s="15"/>
      <c r="F55" s="16"/>
      <c r="G55" s="2"/>
      <c r="H55" s="2"/>
      <c r="I55" s="15"/>
      <c r="J55" s="2"/>
      <c r="K55" s="2"/>
      <c r="L55" s="15"/>
      <c r="M55" s="18"/>
      <c r="N55" s="15"/>
      <c r="O55" s="6"/>
      <c r="P55" s="6"/>
      <c r="Q55" s="6"/>
      <c r="R55" s="6"/>
      <c r="S55" s="6"/>
      <c r="T55" s="7"/>
    </row>
    <row r="56" spans="1:20" x14ac:dyDescent="0.2">
      <c r="A56" s="14"/>
      <c r="B56" s="2"/>
      <c r="C56" s="4"/>
      <c r="D56" s="15"/>
      <c r="E56" s="15"/>
      <c r="F56" s="16"/>
      <c r="G56" s="2"/>
      <c r="H56" s="2"/>
      <c r="I56" s="15"/>
      <c r="J56" s="2"/>
      <c r="K56" s="2"/>
      <c r="L56" s="15"/>
      <c r="M56" s="18"/>
      <c r="N56" s="15"/>
      <c r="O56" s="6"/>
      <c r="P56" s="6"/>
      <c r="Q56" s="6"/>
      <c r="R56" s="6"/>
      <c r="S56" s="6"/>
      <c r="T56" s="7"/>
    </row>
    <row r="57" spans="1:20" x14ac:dyDescent="0.2">
      <c r="A57" s="14"/>
      <c r="B57" s="2"/>
      <c r="C57" s="4"/>
      <c r="D57" s="15"/>
      <c r="E57" s="15"/>
      <c r="F57" s="16"/>
      <c r="G57" s="2"/>
      <c r="H57" s="2"/>
      <c r="I57" s="15"/>
      <c r="J57" s="2"/>
      <c r="K57" s="2"/>
      <c r="L57" s="15"/>
      <c r="M57" s="18"/>
      <c r="N57" s="15"/>
      <c r="O57" s="6"/>
      <c r="P57" s="6"/>
      <c r="Q57" s="6"/>
      <c r="R57" s="6"/>
      <c r="S57" s="6"/>
      <c r="T57" s="7"/>
    </row>
    <row r="58" spans="1:20" x14ac:dyDescent="0.2">
      <c r="A58" s="14"/>
      <c r="B58" s="2"/>
      <c r="C58" s="4"/>
      <c r="D58" s="15"/>
      <c r="E58" s="15"/>
      <c r="F58" s="16"/>
      <c r="G58" s="2"/>
      <c r="H58" s="2"/>
      <c r="I58" s="15"/>
      <c r="J58" s="2"/>
      <c r="K58" s="2"/>
      <c r="L58" s="15"/>
      <c r="M58" s="18"/>
      <c r="N58" s="15"/>
      <c r="O58" s="6"/>
      <c r="P58" s="6"/>
      <c r="Q58" s="6"/>
      <c r="R58" s="6"/>
      <c r="S58" s="6"/>
      <c r="T58" s="7"/>
    </row>
    <row r="59" spans="1:20" x14ac:dyDescent="0.2">
      <c r="A59" s="14"/>
      <c r="B59" s="2"/>
      <c r="C59" s="4"/>
      <c r="D59" s="15"/>
      <c r="E59" s="15"/>
      <c r="F59" s="16"/>
      <c r="G59" s="2"/>
      <c r="H59" s="2"/>
      <c r="I59" s="15"/>
      <c r="J59" s="2"/>
      <c r="K59" s="2"/>
      <c r="L59" s="15"/>
      <c r="M59" s="18"/>
      <c r="N59" s="15"/>
      <c r="O59" s="6"/>
      <c r="P59" s="6"/>
      <c r="Q59" s="6"/>
      <c r="R59" s="6"/>
      <c r="S59" s="6"/>
      <c r="T59" s="7"/>
    </row>
    <row r="60" spans="1:20" x14ac:dyDescent="0.2">
      <c r="A60" s="14"/>
      <c r="B60" s="2"/>
      <c r="C60" s="4"/>
      <c r="D60" s="15"/>
      <c r="E60" s="15"/>
      <c r="F60" s="16"/>
      <c r="G60" s="2"/>
      <c r="H60" s="2"/>
      <c r="I60" s="15"/>
      <c r="J60" s="2"/>
      <c r="K60" s="2"/>
      <c r="L60" s="15"/>
      <c r="M60" s="18"/>
      <c r="N60" s="15"/>
      <c r="O60" s="6"/>
      <c r="P60" s="6"/>
      <c r="Q60" s="6"/>
      <c r="R60" s="6"/>
      <c r="S60" s="6"/>
      <c r="T60" s="7"/>
    </row>
    <row r="61" spans="1:20" x14ac:dyDescent="0.2">
      <c r="A61" s="14"/>
      <c r="B61" s="2"/>
      <c r="C61" s="4"/>
      <c r="D61" s="15"/>
      <c r="E61" s="15"/>
      <c r="F61" s="16"/>
      <c r="G61" s="2"/>
      <c r="H61" s="2"/>
      <c r="I61" s="15"/>
      <c r="J61" s="2"/>
      <c r="K61" s="2"/>
      <c r="L61" s="15"/>
      <c r="M61" s="18"/>
      <c r="N61" s="15"/>
      <c r="O61" s="6"/>
      <c r="P61" s="6"/>
      <c r="Q61" s="6"/>
      <c r="R61" s="6"/>
      <c r="S61" s="6"/>
      <c r="T61" s="7"/>
    </row>
    <row r="62" spans="1:20" x14ac:dyDescent="0.2">
      <c r="A62" s="14"/>
      <c r="B62" s="2"/>
      <c r="C62" s="4"/>
      <c r="D62" s="15"/>
      <c r="E62" s="15"/>
      <c r="F62" s="16"/>
      <c r="G62" s="2"/>
      <c r="H62" s="2"/>
      <c r="I62" s="15"/>
      <c r="J62" s="2"/>
      <c r="K62" s="2"/>
      <c r="L62" s="15"/>
      <c r="M62" s="18"/>
      <c r="N62" s="15"/>
      <c r="O62" s="6"/>
      <c r="P62" s="6"/>
      <c r="Q62" s="6"/>
      <c r="R62" s="6"/>
      <c r="S62" s="6"/>
      <c r="T62" s="7"/>
    </row>
    <row r="63" spans="1:20" x14ac:dyDescent="0.2">
      <c r="A63" s="14"/>
      <c r="B63" s="2"/>
      <c r="C63" s="4"/>
      <c r="D63" s="15"/>
      <c r="E63" s="15"/>
      <c r="F63" s="16"/>
      <c r="G63" s="2"/>
      <c r="H63" s="2"/>
      <c r="I63" s="15"/>
      <c r="J63" s="2"/>
      <c r="K63" s="2"/>
      <c r="L63" s="15"/>
      <c r="M63" s="18"/>
      <c r="N63" s="15"/>
      <c r="O63" s="6"/>
      <c r="P63" s="6"/>
      <c r="Q63" s="6"/>
      <c r="R63" s="6"/>
      <c r="S63" s="6"/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6"/>
      <c r="P64" s="6"/>
      <c r="Q64" s="6"/>
      <c r="R64" s="6"/>
      <c r="S64" s="6"/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6"/>
      <c r="P66" s="6"/>
      <c r="Q66" s="6"/>
      <c r="R66" s="6"/>
      <c r="S66" s="6"/>
      <c r="T66" s="7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6"/>
      <c r="P67" s="6"/>
      <c r="Q67" s="6"/>
      <c r="R67" s="6"/>
      <c r="S67" s="6"/>
      <c r="T67" s="7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6"/>
      <c r="P68" s="6"/>
      <c r="Q68" s="6"/>
      <c r="R68" s="6"/>
      <c r="S68" s="6"/>
      <c r="T68" s="7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6"/>
      <c r="P69" s="6"/>
      <c r="Q69" s="6"/>
      <c r="R69" s="6"/>
      <c r="S69" s="6"/>
      <c r="T69" s="7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6"/>
      <c r="P70" s="6"/>
      <c r="Q70" s="6"/>
      <c r="R70" s="6"/>
      <c r="S70" s="6"/>
      <c r="T70" s="7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6"/>
      <c r="P71" s="6"/>
      <c r="Q71" s="6"/>
      <c r="R71" s="6"/>
      <c r="S71" s="6"/>
      <c r="T71" s="7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6"/>
      <c r="P72" s="6"/>
      <c r="Q72" s="6"/>
      <c r="R72" s="6"/>
      <c r="S72" s="6"/>
      <c r="T72" s="7"/>
    </row>
    <row r="73" spans="1:20" x14ac:dyDescent="0.2">
      <c r="A73" s="14"/>
      <c r="B73" s="2"/>
      <c r="C73" s="4"/>
      <c r="D73" s="15"/>
      <c r="E73" s="15"/>
      <c r="F73" s="16"/>
      <c r="G73" s="2"/>
      <c r="H73" s="2"/>
      <c r="I73" s="15"/>
      <c r="J73" s="2"/>
      <c r="K73" s="2"/>
      <c r="L73" s="15"/>
      <c r="M73" s="18"/>
      <c r="N73" s="15"/>
      <c r="O73" s="6"/>
      <c r="P73" s="6"/>
      <c r="Q73" s="6"/>
      <c r="R73" s="6"/>
      <c r="S73" s="6"/>
      <c r="T73" s="7"/>
    </row>
    <row r="74" spans="1:20" x14ac:dyDescent="0.2">
      <c r="A74" s="14"/>
      <c r="B74" s="2"/>
      <c r="C74" s="4"/>
      <c r="D74" s="15"/>
      <c r="E74" s="15"/>
      <c r="F74" s="16"/>
      <c r="G74" s="2"/>
      <c r="H74" s="2"/>
      <c r="I74" s="15"/>
      <c r="J74" s="2"/>
      <c r="K74" s="2"/>
      <c r="L74" s="15"/>
      <c r="M74" s="18"/>
      <c r="N74" s="15"/>
      <c r="O74" s="6"/>
      <c r="P74" s="6"/>
      <c r="Q74" s="6"/>
      <c r="R74" s="6"/>
      <c r="S74" s="6"/>
      <c r="T74" s="7"/>
    </row>
    <row r="75" spans="1:20" x14ac:dyDescent="0.2">
      <c r="A75" s="14"/>
      <c r="B75" s="2"/>
      <c r="C75" s="4"/>
      <c r="D75" s="15"/>
      <c r="E75" s="15"/>
      <c r="F75" s="16"/>
      <c r="G75" s="2"/>
      <c r="H75" s="2"/>
      <c r="I75" s="15"/>
      <c r="J75" s="2"/>
      <c r="K75" s="2"/>
      <c r="L75" s="15"/>
      <c r="M75" s="18"/>
      <c r="N75" s="15"/>
      <c r="O75" s="6"/>
      <c r="P75" s="6"/>
      <c r="Q75" s="6"/>
      <c r="R75" s="6"/>
      <c r="S75" s="6"/>
      <c r="T75" s="7"/>
    </row>
    <row r="76" spans="1:20" x14ac:dyDescent="0.2">
      <c r="A76" s="14"/>
      <c r="B76" s="2"/>
      <c r="C76" s="4"/>
      <c r="D76" s="15"/>
      <c r="E76" s="15"/>
      <c r="F76" s="16"/>
      <c r="G76" s="2"/>
      <c r="H76" s="2"/>
      <c r="I76" s="15"/>
      <c r="J76" s="2"/>
      <c r="K76" s="2"/>
      <c r="L76" s="15"/>
      <c r="M76" s="18"/>
      <c r="N76" s="15"/>
      <c r="O76" s="6"/>
      <c r="P76" s="6"/>
      <c r="Q76" s="6"/>
      <c r="R76" s="6"/>
      <c r="S76" s="6"/>
      <c r="T76" s="7"/>
    </row>
    <row r="77" spans="1:20" x14ac:dyDescent="0.2">
      <c r="A77" s="14"/>
      <c r="B77" s="2"/>
      <c r="C77" s="4"/>
      <c r="D77" s="15"/>
      <c r="E77" s="15"/>
      <c r="F77" s="16"/>
      <c r="G77" s="2"/>
      <c r="H77" s="2"/>
      <c r="I77" s="15"/>
      <c r="J77" s="2"/>
      <c r="K77" s="2"/>
      <c r="L77" s="15"/>
      <c r="M77" s="18"/>
      <c r="N77" s="15"/>
      <c r="O77" s="6"/>
      <c r="P77" s="6"/>
      <c r="Q77" s="6"/>
      <c r="R77" s="6"/>
      <c r="S77" s="6"/>
      <c r="T77" s="7"/>
    </row>
    <row r="78" spans="1:20" x14ac:dyDescent="0.2">
      <c r="A78" s="14"/>
      <c r="B78" s="2"/>
      <c r="C78" s="4"/>
      <c r="D78" s="15"/>
      <c r="E78" s="15"/>
      <c r="F78" s="16"/>
      <c r="G78" s="2"/>
      <c r="H78" s="2"/>
      <c r="I78" s="15"/>
      <c r="J78" s="2"/>
      <c r="K78" s="2"/>
      <c r="L78" s="15"/>
      <c r="M78" s="18"/>
      <c r="N78" s="15"/>
      <c r="O78" s="6"/>
      <c r="P78" s="6"/>
      <c r="Q78" s="6"/>
      <c r="R78" s="6"/>
      <c r="S78" s="6"/>
      <c r="T78" s="7"/>
    </row>
    <row r="79" spans="1:20" x14ac:dyDescent="0.2">
      <c r="A79" s="14"/>
      <c r="B79" s="2"/>
      <c r="C79" s="4"/>
      <c r="D79" s="15"/>
      <c r="E79" s="15"/>
      <c r="F79" s="16"/>
      <c r="G79" s="2"/>
      <c r="H79" s="2"/>
      <c r="I79" s="15"/>
      <c r="J79" s="2"/>
      <c r="K79" s="2"/>
      <c r="L79" s="15"/>
      <c r="M79" s="18"/>
      <c r="N79" s="15"/>
      <c r="O79" s="6"/>
      <c r="P79" s="6"/>
      <c r="Q79" s="6"/>
      <c r="R79" s="6"/>
      <c r="S79" s="6"/>
      <c r="T79" s="7"/>
    </row>
    <row r="80" spans="1:20" x14ac:dyDescent="0.2">
      <c r="A80" s="14"/>
      <c r="B80" s="2"/>
      <c r="C80" s="4"/>
      <c r="D80" s="15"/>
      <c r="E80" s="15"/>
      <c r="F80" s="16"/>
      <c r="G80" s="2"/>
      <c r="H80" s="2"/>
      <c r="I80" s="15"/>
      <c r="J80" s="2"/>
      <c r="K80" s="2"/>
      <c r="L80" s="15"/>
      <c r="M80" s="18"/>
      <c r="N80" s="15"/>
      <c r="O80" s="6"/>
      <c r="P80" s="6"/>
      <c r="Q80" s="6"/>
      <c r="R80" s="6"/>
      <c r="S80" s="6"/>
      <c r="T80" s="7"/>
    </row>
    <row r="81" spans="1:20" x14ac:dyDescent="0.2">
      <c r="A81" s="14"/>
      <c r="B81" s="2"/>
      <c r="C81" s="4"/>
      <c r="D81" s="15"/>
      <c r="E81" s="15"/>
      <c r="F81" s="16"/>
      <c r="G81" s="2"/>
      <c r="H81" s="2"/>
      <c r="I81" s="15"/>
      <c r="J81" s="2"/>
      <c r="K81" s="2"/>
      <c r="L81" s="15"/>
      <c r="M81" s="18"/>
      <c r="N81" s="15"/>
      <c r="O81" s="6"/>
      <c r="P81" s="6"/>
      <c r="Q81" s="6"/>
      <c r="R81" s="6"/>
      <c r="S81" s="6"/>
      <c r="T81" s="7"/>
    </row>
    <row r="82" spans="1:20" x14ac:dyDescent="0.2">
      <c r="A82" s="14"/>
      <c r="B82" s="2"/>
      <c r="C82" s="4"/>
      <c r="D82" s="15"/>
      <c r="E82" s="15"/>
      <c r="F82" s="16"/>
      <c r="G82" s="2"/>
      <c r="H82" s="2"/>
      <c r="I82" s="15"/>
      <c r="J82" s="2"/>
      <c r="K82" s="2"/>
      <c r="L82" s="15"/>
      <c r="M82" s="18"/>
      <c r="N82" s="15"/>
      <c r="O82" s="6"/>
      <c r="P82" s="6"/>
      <c r="Q82" s="6"/>
      <c r="R82" s="6"/>
      <c r="S82" s="6"/>
      <c r="T82" s="7"/>
    </row>
    <row r="83" spans="1:20" x14ac:dyDescent="0.2">
      <c r="A83" s="14"/>
      <c r="B83" s="2"/>
      <c r="C83" s="4"/>
      <c r="D83" s="15"/>
      <c r="E83" s="15"/>
      <c r="F83" s="16"/>
      <c r="G83" s="2"/>
      <c r="H83" s="2"/>
      <c r="I83" s="15"/>
      <c r="J83" s="2"/>
      <c r="K83" s="2"/>
      <c r="L83" s="15"/>
      <c r="M83" s="18"/>
      <c r="N83" s="15"/>
      <c r="O83" s="6"/>
      <c r="P83" s="6"/>
      <c r="Q83" s="6"/>
      <c r="R83" s="6"/>
      <c r="S83" s="6"/>
      <c r="T83" s="7"/>
    </row>
    <row r="84" spans="1:20" x14ac:dyDescent="0.2">
      <c r="A84" s="14"/>
      <c r="B84" s="2"/>
      <c r="C84" s="4"/>
      <c r="D84" s="15"/>
      <c r="E84" s="15"/>
      <c r="F84" s="16"/>
      <c r="G84" s="2"/>
      <c r="H84" s="2"/>
      <c r="I84" s="15"/>
      <c r="J84" s="2"/>
      <c r="K84" s="2"/>
      <c r="L84" s="15"/>
      <c r="M84" s="18"/>
      <c r="N84" s="15"/>
      <c r="O84" s="6"/>
      <c r="P84" s="6"/>
      <c r="Q84" s="6"/>
      <c r="R84" s="6"/>
      <c r="S84" s="6"/>
      <c r="T84" s="7"/>
    </row>
    <row r="85" spans="1:20" x14ac:dyDescent="0.2">
      <c r="A85" s="14"/>
      <c r="B85" s="2"/>
      <c r="C85" s="4"/>
      <c r="D85" s="15"/>
      <c r="E85" s="15"/>
      <c r="F85" s="16"/>
      <c r="G85" s="2"/>
      <c r="H85" s="2"/>
      <c r="I85" s="15"/>
      <c r="J85" s="2"/>
      <c r="K85" s="2"/>
      <c r="L85" s="15"/>
      <c r="M85" s="18"/>
      <c r="N85" s="15"/>
      <c r="O85" s="6"/>
      <c r="P85" s="6"/>
      <c r="Q85" s="6"/>
      <c r="R85" s="6"/>
      <c r="S85" s="6"/>
      <c r="T85" s="7"/>
    </row>
    <row r="86" spans="1:20" x14ac:dyDescent="0.2">
      <c r="A86" s="14"/>
      <c r="B86" s="2"/>
      <c r="C86" s="4"/>
      <c r="D86" s="15"/>
      <c r="E86" s="15"/>
      <c r="F86" s="16"/>
      <c r="G86" s="2"/>
      <c r="H86" s="2"/>
      <c r="I86" s="15"/>
      <c r="J86" s="2"/>
      <c r="K86" s="2"/>
      <c r="L86" s="15"/>
      <c r="M86" s="18"/>
      <c r="N86" s="15"/>
      <c r="O86" s="6"/>
      <c r="P86" s="6"/>
      <c r="Q86" s="6"/>
      <c r="R86" s="6"/>
      <c r="S86" s="6"/>
      <c r="T86" s="7"/>
    </row>
    <row r="87" spans="1:20" x14ac:dyDescent="0.2">
      <c r="A87" s="14"/>
      <c r="B87" s="2"/>
      <c r="C87" s="4"/>
      <c r="D87" s="15"/>
      <c r="E87" s="15"/>
      <c r="F87" s="16"/>
      <c r="G87" s="2"/>
      <c r="H87" s="2"/>
      <c r="I87" s="15"/>
      <c r="J87" s="2"/>
      <c r="K87" s="2"/>
      <c r="L87" s="15"/>
      <c r="M87" s="18"/>
      <c r="N87" s="15"/>
      <c r="O87" s="6"/>
      <c r="P87" s="6"/>
      <c r="Q87" s="6"/>
      <c r="R87" s="6"/>
      <c r="S87" s="6"/>
      <c r="T87" s="7"/>
    </row>
    <row r="88" spans="1:20" x14ac:dyDescent="0.2">
      <c r="A88" s="14"/>
      <c r="B88" s="2"/>
      <c r="C88" s="4"/>
      <c r="D88" s="15"/>
      <c r="E88" s="15"/>
      <c r="F88" s="16"/>
      <c r="G88" s="2"/>
      <c r="H88" s="2"/>
      <c r="I88" s="15"/>
      <c r="J88" s="2"/>
      <c r="K88" s="2"/>
      <c r="L88" s="15"/>
      <c r="M88" s="18"/>
      <c r="N88" s="15"/>
      <c r="O88" s="6"/>
      <c r="P88" s="6"/>
      <c r="Q88" s="6"/>
      <c r="R88" s="6"/>
      <c r="S88" s="6"/>
      <c r="T88" s="7"/>
    </row>
    <row r="89" spans="1:20" x14ac:dyDescent="0.2">
      <c r="A89" s="14"/>
      <c r="B89" s="2"/>
      <c r="C89" s="4"/>
      <c r="D89" s="15"/>
      <c r="E89" s="15"/>
      <c r="F89" s="16"/>
      <c r="G89" s="2"/>
      <c r="H89" s="2"/>
      <c r="I89" s="15"/>
      <c r="J89" s="2"/>
      <c r="K89" s="2"/>
      <c r="L89" s="15"/>
      <c r="M89" s="18"/>
      <c r="N89" s="15"/>
      <c r="O89" s="6"/>
      <c r="P89" s="6"/>
      <c r="Q89" s="6"/>
      <c r="R89" s="6"/>
      <c r="S89" s="6"/>
      <c r="T89" s="7"/>
    </row>
    <row r="90" spans="1:20" x14ac:dyDescent="0.2">
      <c r="A90" s="14"/>
      <c r="B90" s="2"/>
      <c r="C90" s="4"/>
      <c r="D90" s="15"/>
      <c r="E90" s="15"/>
      <c r="F90" s="16"/>
      <c r="G90" s="2"/>
      <c r="H90" s="2"/>
      <c r="I90" s="15"/>
      <c r="J90" s="2"/>
      <c r="K90" s="2"/>
      <c r="L90" s="15"/>
      <c r="M90" s="18"/>
      <c r="N90" s="15"/>
      <c r="O90" s="6"/>
      <c r="P90" s="6"/>
      <c r="Q90" s="6"/>
      <c r="R90" s="6"/>
      <c r="S90" s="6"/>
      <c r="T90" s="7"/>
    </row>
    <row r="91" spans="1:20" x14ac:dyDescent="0.2">
      <c r="A91" s="14"/>
      <c r="B91" s="2"/>
      <c r="C91" s="4"/>
      <c r="D91" s="15"/>
      <c r="E91" s="15"/>
      <c r="F91" s="16"/>
      <c r="G91" s="2"/>
      <c r="H91" s="2"/>
      <c r="I91" s="15"/>
      <c r="J91" s="2"/>
      <c r="K91" s="2"/>
      <c r="L91" s="15"/>
      <c r="M91" s="18"/>
      <c r="N91" s="15"/>
      <c r="O91" s="6"/>
      <c r="P91" s="6"/>
      <c r="Q91" s="6"/>
      <c r="R91" s="6"/>
      <c r="S91" s="6"/>
      <c r="T91" s="7"/>
    </row>
    <row r="92" spans="1:20" x14ac:dyDescent="0.2">
      <c r="A92" s="14"/>
      <c r="B92" s="2"/>
      <c r="C92" s="4"/>
      <c r="D92" s="15"/>
      <c r="E92" s="15"/>
      <c r="F92" s="16"/>
      <c r="G92" s="2"/>
      <c r="H92" s="2"/>
      <c r="I92" s="15"/>
      <c r="J92" s="2"/>
      <c r="K92" s="2"/>
      <c r="L92" s="15"/>
      <c r="M92" s="18"/>
      <c r="N92" s="15"/>
      <c r="O92" s="6"/>
      <c r="P92" s="6"/>
      <c r="Q92" s="6"/>
      <c r="R92" s="6"/>
      <c r="S92" s="6"/>
      <c r="T92" s="7"/>
    </row>
    <row r="93" spans="1:20" x14ac:dyDescent="0.2">
      <c r="A93" s="14"/>
      <c r="B93" s="2"/>
      <c r="C93" s="4"/>
      <c r="D93" s="15"/>
      <c r="E93" s="15"/>
      <c r="F93" s="16"/>
      <c r="G93" s="2"/>
      <c r="H93" s="2"/>
      <c r="I93" s="15"/>
      <c r="J93" s="2"/>
      <c r="K93" s="2"/>
      <c r="L93" s="15"/>
      <c r="M93" s="18"/>
      <c r="N93" s="15"/>
      <c r="O93" s="6"/>
      <c r="P93" s="6"/>
      <c r="Q93" s="6"/>
      <c r="R93" s="6"/>
      <c r="S93" s="6"/>
      <c r="T93" s="7"/>
    </row>
    <row r="94" spans="1:20" x14ac:dyDescent="0.2">
      <c r="A94" s="14"/>
      <c r="B94" s="2"/>
      <c r="C94" s="4"/>
      <c r="D94" s="15"/>
      <c r="E94" s="15"/>
      <c r="F94" s="16"/>
      <c r="G94" s="2"/>
      <c r="H94" s="2"/>
      <c r="I94" s="15"/>
      <c r="J94" s="2"/>
      <c r="K94" s="2"/>
      <c r="L94" s="15"/>
      <c r="M94" s="18"/>
      <c r="N94" s="15"/>
      <c r="O94" s="6"/>
      <c r="P94" s="6"/>
      <c r="Q94" s="6"/>
      <c r="R94" s="6"/>
      <c r="S94" s="6"/>
      <c r="T94" s="7"/>
    </row>
  </sheetData>
  <autoFilter ref="A5:T5">
    <sortState ref="A6:T52">
      <sortCondition ref="Q5"/>
    </sortState>
  </autoFilter>
  <sortState ref="A6:T59">
    <sortCondition ref="Q6:Q59"/>
  </sortState>
  <conditionalFormatting sqref="R58:S65">
    <cfRule type="cellIs" dxfId="44" priority="14" operator="equal">
      <formula>"Y"</formula>
    </cfRule>
  </conditionalFormatting>
  <conditionalFormatting sqref="R58:S58">
    <cfRule type="cellIs" dxfId="43" priority="10" operator="equal">
      <formula>"Y"</formula>
    </cfRule>
  </conditionalFormatting>
  <conditionalFormatting sqref="R66:S80">
    <cfRule type="cellIs" dxfId="42" priority="9" operator="equal">
      <formula>"Y"</formula>
    </cfRule>
  </conditionalFormatting>
  <conditionalFormatting sqref="R53:S57">
    <cfRule type="cellIs" dxfId="41" priority="6" operator="equal">
      <formula>"Y"</formula>
    </cfRule>
  </conditionalFormatting>
  <conditionalFormatting sqref="R53:S57">
    <cfRule type="cellIs" dxfId="40" priority="5" operator="equal">
      <formula>"Y"</formula>
    </cfRule>
  </conditionalFormatting>
  <conditionalFormatting sqref="R82:S94">
    <cfRule type="cellIs" dxfId="39" priority="4" operator="equal">
      <formula>"Y"</formula>
    </cfRule>
  </conditionalFormatting>
  <conditionalFormatting sqref="R82:S94">
    <cfRule type="cellIs" dxfId="38" priority="3" operator="equal">
      <formula>"Y"</formula>
    </cfRule>
  </conditionalFormatting>
  <conditionalFormatting sqref="R6">
    <cfRule type="cellIs" dxfId="37" priority="2" operator="equal">
      <formula>"""Y"""</formula>
    </cfRule>
  </conditionalFormatting>
  <conditionalFormatting sqref="R6:S52">
    <cfRule type="cellIs" dxfId="36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zoomScale="80" zoomScaleNormal="80" workbookViewId="0">
      <selection activeCell="S51" sqref="S51"/>
    </sheetView>
  </sheetViews>
  <sheetFormatPr defaultRowHeight="15" x14ac:dyDescent="0.2"/>
  <cols>
    <col min="1" max="1" width="13.109375" customWidth="1"/>
    <col min="2" max="2" width="23.77734375" customWidth="1"/>
    <col min="3" max="3" width="25.88671875" customWidth="1"/>
    <col min="4" max="4" width="10" customWidth="1"/>
    <col min="5" max="5" width="12.77734375" customWidth="1"/>
    <col min="6" max="6" width="8.5546875" customWidth="1"/>
    <col min="7" max="8" width="0" hidden="1" customWidth="1"/>
    <col min="9" max="9" width="29.6640625" customWidth="1"/>
    <col min="10" max="12" width="0" hidden="1" customWidth="1"/>
    <col min="13" max="13" width="13" customWidth="1"/>
    <col min="14" max="14" width="11.6640625" customWidth="1"/>
    <col min="15" max="15" width="7.6640625" customWidth="1"/>
    <col min="16" max="16" width="8.44140625" customWidth="1"/>
    <col min="17" max="17" width="15.109375" customWidth="1"/>
    <col min="19" max="19" width="9.44140625" customWidth="1"/>
    <col min="20" max="20" width="16.33203125" customWidth="1"/>
  </cols>
  <sheetData>
    <row r="1" spans="1:20" x14ac:dyDescent="0.2">
      <c r="A1" s="1" t="s">
        <v>5</v>
      </c>
      <c r="B1" s="1"/>
      <c r="C1" s="1"/>
      <c r="D1" s="2"/>
      <c r="E1" s="3"/>
      <c r="F1" s="2"/>
      <c r="G1" s="2"/>
      <c r="H1" s="2"/>
      <c r="I1" s="4"/>
      <c r="J1" s="2"/>
      <c r="K1" s="2"/>
      <c r="L1" s="2"/>
      <c r="M1" s="18"/>
      <c r="N1" s="2"/>
      <c r="O1" s="5" t="s">
        <v>6</v>
      </c>
      <c r="P1" s="6"/>
      <c r="Q1" s="6"/>
      <c r="R1" s="6"/>
      <c r="S1" s="6"/>
      <c r="T1" s="7"/>
    </row>
    <row r="2" spans="1:20" x14ac:dyDescent="0.2">
      <c r="A2" s="1" t="s">
        <v>7</v>
      </c>
      <c r="B2" s="1"/>
      <c r="C2" s="1"/>
      <c r="D2" s="2"/>
      <c r="E2" s="3"/>
      <c r="F2" s="2"/>
      <c r="G2" s="2"/>
      <c r="H2" s="2"/>
      <c r="I2" s="4"/>
      <c r="J2" s="2"/>
      <c r="K2" s="2"/>
      <c r="L2" s="2"/>
      <c r="M2" s="18"/>
      <c r="N2" s="2"/>
      <c r="O2" s="6"/>
      <c r="P2" s="6"/>
      <c r="Q2" s="6"/>
      <c r="R2" s="6"/>
      <c r="S2" s="6"/>
      <c r="T2" s="7"/>
    </row>
    <row r="3" spans="1:20" x14ac:dyDescent="0.2">
      <c r="A3" s="19" t="s">
        <v>490</v>
      </c>
      <c r="B3" s="1"/>
      <c r="C3" s="1"/>
      <c r="D3" s="2"/>
      <c r="E3" s="3"/>
      <c r="F3" s="2"/>
      <c r="G3" s="2"/>
      <c r="H3" s="8"/>
      <c r="I3" s="4"/>
      <c r="J3" s="2"/>
      <c r="K3" s="2"/>
      <c r="L3" s="2"/>
      <c r="M3" s="18"/>
      <c r="N3" s="2"/>
      <c r="O3" s="6"/>
      <c r="P3" s="6"/>
      <c r="Q3" s="6"/>
      <c r="R3" s="6"/>
      <c r="S3" s="6"/>
      <c r="T3" s="7"/>
    </row>
    <row r="4" spans="1:20" x14ac:dyDescent="0.2">
      <c r="A4" s="4"/>
      <c r="B4" s="4"/>
      <c r="C4" s="4"/>
      <c r="D4" s="2"/>
      <c r="E4" s="3"/>
      <c r="F4" s="16"/>
      <c r="G4" s="2"/>
      <c r="H4" s="2"/>
      <c r="I4" s="4"/>
      <c r="J4" s="2"/>
      <c r="K4" s="2"/>
      <c r="L4" s="2"/>
      <c r="M4" s="18"/>
      <c r="N4" s="2"/>
      <c r="O4" s="6"/>
      <c r="P4" s="6"/>
      <c r="Q4" s="6"/>
      <c r="R4" s="6"/>
      <c r="S4" s="6"/>
      <c r="T4" s="7"/>
    </row>
    <row r="5" spans="1:20" ht="38.25" x14ac:dyDescent="0.2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10" t="s">
        <v>0</v>
      </c>
      <c r="H5" s="9" t="s">
        <v>1</v>
      </c>
      <c r="I5" s="9" t="s">
        <v>15</v>
      </c>
      <c r="J5" s="9" t="s">
        <v>2</v>
      </c>
      <c r="K5" s="9" t="s">
        <v>3</v>
      </c>
      <c r="L5" s="9" t="s">
        <v>4</v>
      </c>
      <c r="M5" s="20" t="s">
        <v>1</v>
      </c>
      <c r="N5" s="9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13"/>
    </row>
    <row r="6" spans="1:20" x14ac:dyDescent="0.2">
      <c r="A6" s="14" t="s">
        <v>24</v>
      </c>
      <c r="B6" s="2" t="str">
        <f>VLOOKUP(O6,'[5]Objective Code'!$A$1:$G$243,4,FALSE)</f>
        <v>Waste Contracts</v>
      </c>
      <c r="C6" s="4" t="str">
        <f>IF((LEFT(O6,1))="P",(VLOOKUP(P6,'[5]Rev Subj Codes'!$A$2:$E$240,4,FALSE)),(VLOOKUP(P6,'[5]Cap Subj Codes'!$A$2:$E$34,4,FALSE)))</f>
        <v>Equipment and Services</v>
      </c>
      <c r="D6" s="15">
        <f>'[5]Raw Data'!K16</f>
        <v>42682</v>
      </c>
      <c r="E6" s="15" t="str">
        <f>'[5]Raw Data'!AA16</f>
        <v>Nov201600034</v>
      </c>
      <c r="F6" s="16">
        <f>'[5]Raw Data'!Z16</f>
        <v>1747.82</v>
      </c>
      <c r="G6" s="2" t="s">
        <v>28</v>
      </c>
      <c r="H6" s="2">
        <v>5951</v>
      </c>
      <c r="I6" s="15" t="str">
        <f>'[5]Raw Data'!J16</f>
        <v xml:space="preserve">KIOSK CREATIVE LTD                                          </v>
      </c>
      <c r="J6" s="2">
        <v>8743385</v>
      </c>
      <c r="K6" s="2" t="s">
        <v>30</v>
      </c>
      <c r="L6" s="15">
        <v>40282</v>
      </c>
      <c r="M6" s="18">
        <f>'[5]Raw Data'!B16</f>
        <v>2326</v>
      </c>
      <c r="N6" s="15" t="str">
        <f t="shared" ref="N6:N37" si="0">IF(LEFT(O6,1)="P","REVENUE",(IF(LEFT(O6,1)="X","CAPITAL","VOID")))</f>
        <v>REVENUE</v>
      </c>
      <c r="O6" s="6" t="str">
        <f>'[5]Raw Data'!R16</f>
        <v>PVCAA</v>
      </c>
      <c r="P6" s="6">
        <f>'[5]Raw Data'!S16</f>
        <v>3320</v>
      </c>
      <c r="Q6" s="6" t="str">
        <f>VLOOKUP(O6,'[5]Objective Code'!$A$1:$H$208,8,FALSE)</f>
        <v>Gary Taylor</v>
      </c>
      <c r="R6" s="6" t="str">
        <f>VLOOKUP(O6,'[5]Objective Code'!$A$1:$G$243,3,FALSE)</f>
        <v>N</v>
      </c>
      <c r="S6" s="6" t="str">
        <f>IF((LEFT(O6,1))="P",(VLOOKUP(P6,'[5]Rev Subj Codes'!$A$2:$E$240,3,FALSE)),(VLOOKUP(P6,'[5]Cap Subj Codes'!$A$2:$E$34,3,FALSE)))</f>
        <v>N</v>
      </c>
      <c r="T6" s="7"/>
    </row>
    <row r="7" spans="1:20" x14ac:dyDescent="0.2">
      <c r="A7" s="14" t="s">
        <v>24</v>
      </c>
      <c r="B7" s="2" t="str">
        <f>VLOOKUP(O7,'[5]Objective Code'!$A$1:$G$243,4,FALSE)</f>
        <v>Waste Contracts</v>
      </c>
      <c r="C7" s="4" t="str">
        <f>IF((LEFT(O7,1))="P",(VLOOKUP(P7,'[5]Rev Subj Codes'!$A$2:$E$240,4,FALSE)),(VLOOKUP(P7,'[5]Cap Subj Codes'!$A$2:$E$34,4,FALSE)))</f>
        <v>Contractor / Agency Payments</v>
      </c>
      <c r="D7" s="15">
        <f>'[5]Raw Data'!K23</f>
        <v>42688</v>
      </c>
      <c r="E7" s="15" t="str">
        <f>'[5]Raw Data'!AA23</f>
        <v>Nov201600045</v>
      </c>
      <c r="F7" s="16">
        <f>'[5]Raw Data'!Z23</f>
        <v>1234252</v>
      </c>
      <c r="G7" s="2" t="s">
        <v>28</v>
      </c>
      <c r="H7" s="2">
        <v>5951</v>
      </c>
      <c r="I7" s="15" t="str">
        <f>'[5]Raw Data'!J23</f>
        <v xml:space="preserve">VEOLIA ES MERSEYSIDE &amp; HALTON LIMITED                       </v>
      </c>
      <c r="J7" s="2">
        <v>8733296</v>
      </c>
      <c r="K7" s="2" t="s">
        <v>30</v>
      </c>
      <c r="L7" s="15">
        <v>40326</v>
      </c>
      <c r="M7" s="18" t="str">
        <f>'[5]Raw Data'!B23</f>
        <v xml:space="preserve">      OP/I001374</v>
      </c>
      <c r="N7" s="15" t="str">
        <f t="shared" si="0"/>
        <v>REVENUE</v>
      </c>
      <c r="O7" s="6" t="str">
        <f>'[5]Raw Data'!R23</f>
        <v>PPAAA</v>
      </c>
      <c r="P7" s="6">
        <f>'[5]Raw Data'!S23</f>
        <v>4400</v>
      </c>
      <c r="Q7" s="6" t="str">
        <f>VLOOKUP(O7,'[5]Objective Code'!$A$1:$H$208,8,FALSE)</f>
        <v>Gary Taylor</v>
      </c>
      <c r="R7" s="6" t="str">
        <f>VLOOKUP(O7,'[5]Objective Code'!$A$1:$G$243,3,FALSE)</f>
        <v>N</v>
      </c>
      <c r="S7" s="6" t="str">
        <f>IF((LEFT(O7,1))="P",(VLOOKUP(P7,'[5]Rev Subj Codes'!$A$2:$E$240,3,FALSE)),(VLOOKUP(P7,'[5]Cap Subj Codes'!$A$2:$E$34,3,FALSE)))</f>
        <v>N</v>
      </c>
      <c r="T7" s="7"/>
    </row>
    <row r="8" spans="1:20" x14ac:dyDescent="0.2">
      <c r="A8" s="14" t="s">
        <v>24</v>
      </c>
      <c r="B8" s="2" t="str">
        <f>VLOOKUP(O8,'[5]Objective Code'!$A$1:$G$243,4,FALSE)</f>
        <v>Waste Contracts</v>
      </c>
      <c r="C8" s="4" t="str">
        <f>IF((LEFT(O8,1))="P",(VLOOKUP(P8,'[5]Rev Subj Codes'!$A$2:$E$240,4,FALSE)),(VLOOKUP(P8,'[5]Cap Subj Codes'!$A$2:$E$34,4,FALSE)))</f>
        <v>Contractor / Agency Payments</v>
      </c>
      <c r="D8" s="15">
        <f>'[5]Raw Data'!K25</f>
        <v>42689</v>
      </c>
      <c r="E8" s="15" t="str">
        <f>'[5]Raw Data'!AA25</f>
        <v>Nov201600044</v>
      </c>
      <c r="F8" s="16">
        <f>'[5]Raw Data'!Z25</f>
        <v>846832.42</v>
      </c>
      <c r="G8" s="2" t="s">
        <v>28</v>
      </c>
      <c r="H8" s="2">
        <v>5951</v>
      </c>
      <c r="I8" s="15" t="str">
        <f>'[5]Raw Data'!J25</f>
        <v xml:space="preserve">MERSEYSIDE ENERGY RECOVERY LTD                              </v>
      </c>
      <c r="J8" s="2">
        <v>8726346</v>
      </c>
      <c r="K8" s="2" t="s">
        <v>30</v>
      </c>
      <c r="L8" s="15">
        <v>40345</v>
      </c>
      <c r="M8" s="18" t="str">
        <f>'[5]Raw Data'!B25</f>
        <v xml:space="preserve">      OP/I000013</v>
      </c>
      <c r="N8" s="15" t="str">
        <f t="shared" si="0"/>
        <v>REVENUE</v>
      </c>
      <c r="O8" s="6" t="str">
        <f>'[5]Raw Data'!R25</f>
        <v>PPAAA</v>
      </c>
      <c r="P8" s="6">
        <f>'[5]Raw Data'!S25</f>
        <v>4400</v>
      </c>
      <c r="Q8" s="6" t="str">
        <f>VLOOKUP(O8,'[5]Objective Code'!$A$1:$H$208,8,FALSE)</f>
        <v>Gary Taylor</v>
      </c>
      <c r="R8" s="6" t="str">
        <f>VLOOKUP(O8,'[5]Objective Code'!$A$1:$G$243,3,FALSE)</f>
        <v>N</v>
      </c>
      <c r="S8" s="6" t="str">
        <f>IF((LEFT(O8,1))="P",(VLOOKUP(P8,'[5]Rev Subj Codes'!$A$2:$E$240,3,FALSE)),(VLOOKUP(P8,'[5]Cap Subj Codes'!$A$2:$E$34,3,FALSE)))</f>
        <v>N</v>
      </c>
      <c r="T8" s="92"/>
    </row>
    <row r="9" spans="1:20" x14ac:dyDescent="0.2">
      <c r="A9" s="14" t="s">
        <v>24</v>
      </c>
      <c r="B9" s="2" t="str">
        <f>VLOOKUP(O9,'[5]Objective Code'!$A$1:$G$243,4,FALSE)</f>
        <v>Waste Contracts</v>
      </c>
      <c r="C9" s="4" t="str">
        <f>IF((LEFT(O9,1))="P",(VLOOKUP(P9,'[5]Rev Subj Codes'!$A$2:$E$240,4,FALSE)),(VLOOKUP(P9,'[5]Cap Subj Codes'!$A$2:$E$34,4,FALSE)))</f>
        <v>Employee - REDACT</v>
      </c>
      <c r="D9" s="15">
        <f>'[5]Raw Data'!K2</f>
        <v>42675</v>
      </c>
      <c r="E9" s="15" t="str">
        <f>'[5]Raw Data'!AA2</f>
        <v>Nov201600002</v>
      </c>
      <c r="F9" s="16">
        <f>'[5]Raw Data'!Z2</f>
        <v>519.75</v>
      </c>
      <c r="G9" s="2" t="s">
        <v>28</v>
      </c>
      <c r="H9" s="2">
        <v>5951</v>
      </c>
      <c r="I9" s="15" t="str">
        <f>'[5]Raw Data'!J2</f>
        <v xml:space="preserve">FORREST RECRUITMENT LIMITED                                 </v>
      </c>
      <c r="J9" s="2">
        <v>8723116</v>
      </c>
      <c r="K9" s="2" t="s">
        <v>30</v>
      </c>
      <c r="L9" s="15">
        <v>40295</v>
      </c>
      <c r="M9" s="18">
        <f>'[5]Raw Data'!B2</f>
        <v>324691</v>
      </c>
      <c r="N9" s="15" t="str">
        <f t="shared" si="0"/>
        <v>REVENUE</v>
      </c>
      <c r="O9" s="6" t="str">
        <f>'[5]Raw Data'!R2</f>
        <v>PVDAA</v>
      </c>
      <c r="P9" s="6">
        <f>'[5]Raw Data'!S2</f>
        <v>360</v>
      </c>
      <c r="Q9" s="6" t="str">
        <f>VLOOKUP(O9,'[5]Objective Code'!$A$1:$H$208,8,FALSE)</f>
        <v>Gary Taylor</v>
      </c>
      <c r="R9" s="6" t="str">
        <f>VLOOKUP(O9,'[5]Objective Code'!$A$1:$G$243,3,FALSE)</f>
        <v>N</v>
      </c>
      <c r="S9" s="6" t="str">
        <f>IF((LEFT(O9,1))="P",(VLOOKUP(P9,'[5]Rev Subj Codes'!$A$2:$E$240,3,FALSE)),(VLOOKUP(P9,'[5]Cap Subj Codes'!$A$2:$E$34,3,FALSE)))</f>
        <v>Y</v>
      </c>
      <c r="T9" s="22"/>
    </row>
    <row r="10" spans="1:20" x14ac:dyDescent="0.2">
      <c r="A10" s="14" t="s">
        <v>24</v>
      </c>
      <c r="B10" s="2" t="str">
        <f>VLOOKUP(O10,'[5]Objective Code'!$A$1:$G$243,4,FALSE)</f>
        <v>Waste Contracts</v>
      </c>
      <c r="C10" s="4" t="str">
        <f>IF((LEFT(O10,1))="P",(VLOOKUP(P10,'[5]Rev Subj Codes'!$A$2:$E$240,4,FALSE)),(VLOOKUP(P10,'[5]Cap Subj Codes'!$A$2:$E$34,4,FALSE)))</f>
        <v>Employee - REDACT</v>
      </c>
      <c r="D10" s="15">
        <f>'[5]Raw Data'!K15</f>
        <v>42682</v>
      </c>
      <c r="E10" s="15" t="str">
        <f>'[5]Raw Data'!AA15</f>
        <v>Nov201600003</v>
      </c>
      <c r="F10" s="16">
        <f>'[5]Raw Data'!Z15</f>
        <v>519.75</v>
      </c>
      <c r="G10" s="2" t="s">
        <v>28</v>
      </c>
      <c r="H10" s="2">
        <v>5951</v>
      </c>
      <c r="I10" s="15" t="str">
        <f>'[5]Raw Data'!J15</f>
        <v xml:space="preserve">FORREST RECRUITMENT LIMITED                                 </v>
      </c>
      <c r="J10" s="2">
        <v>8738958</v>
      </c>
      <c r="K10" s="2" t="s">
        <v>30</v>
      </c>
      <c r="L10" s="15">
        <v>40345</v>
      </c>
      <c r="M10" s="18">
        <f>'[5]Raw Data'!B15</f>
        <v>325251</v>
      </c>
      <c r="N10" s="15" t="str">
        <f t="shared" si="0"/>
        <v>REVENUE</v>
      </c>
      <c r="O10" s="6" t="str">
        <f>'[5]Raw Data'!R15</f>
        <v>PVDAA</v>
      </c>
      <c r="P10" s="6">
        <f>'[5]Raw Data'!S15</f>
        <v>360</v>
      </c>
      <c r="Q10" s="6" t="str">
        <f>VLOOKUP(O10,'[5]Objective Code'!$A$1:$H$208,8,FALSE)</f>
        <v>Gary Taylor</v>
      </c>
      <c r="R10" s="6" t="str">
        <f>VLOOKUP(O10,'[5]Objective Code'!$A$1:$G$243,3,FALSE)</f>
        <v>N</v>
      </c>
      <c r="S10" s="6" t="str">
        <f>IF((LEFT(O10,1))="P",(VLOOKUP(P10,'[5]Rev Subj Codes'!$A$2:$E$240,3,FALSE)),(VLOOKUP(P10,'[5]Cap Subj Codes'!$A$2:$E$34,3,FALSE)))</f>
        <v>Y</v>
      </c>
      <c r="T10" s="7"/>
    </row>
    <row r="11" spans="1:20" x14ac:dyDescent="0.2">
      <c r="A11" s="14" t="s">
        <v>24</v>
      </c>
      <c r="B11" s="2" t="str">
        <f>VLOOKUP(O11,'[5]Objective Code'!$A$1:$G$243,4,FALSE)</f>
        <v>Waste Contracts</v>
      </c>
      <c r="C11" s="4" t="str">
        <f>IF((LEFT(O11,1))="P",(VLOOKUP(P11,'[5]Rev Subj Codes'!$A$2:$E$240,4,FALSE)),(VLOOKUP(P11,'[5]Cap Subj Codes'!$A$2:$E$34,4,FALSE)))</f>
        <v>Contractor / Agency Payments</v>
      </c>
      <c r="D11" s="15">
        <f>'[5]Raw Data'!K19</f>
        <v>42688</v>
      </c>
      <c r="E11" s="15" t="str">
        <f>'[5]Raw Data'!AA19</f>
        <v>Nov201600041</v>
      </c>
      <c r="F11" s="16">
        <f>'[5]Raw Data'!Z19</f>
        <v>2229499.56</v>
      </c>
      <c r="G11" s="2" t="s">
        <v>28</v>
      </c>
      <c r="H11" s="2">
        <v>5951</v>
      </c>
      <c r="I11" s="15" t="str">
        <f>'[5]Raw Data'!J19</f>
        <v xml:space="preserve">MERSEY WASTE HOLDINGS LTD                                   </v>
      </c>
      <c r="J11" s="2">
        <v>4000297</v>
      </c>
      <c r="K11" s="2" t="s">
        <v>30</v>
      </c>
      <c r="L11" s="15">
        <v>40353</v>
      </c>
      <c r="M11" s="18">
        <f>'[5]Raw Data'!B19</f>
        <v>131</v>
      </c>
      <c r="N11" s="15" t="str">
        <f t="shared" si="0"/>
        <v>REVENUE</v>
      </c>
      <c r="O11" s="6" t="str">
        <f>'[5]Raw Data'!R19</f>
        <v>PRAAA</v>
      </c>
      <c r="P11" s="6">
        <f>'[5]Raw Data'!S19</f>
        <v>4400</v>
      </c>
      <c r="Q11" s="6" t="str">
        <f>VLOOKUP(O11,'[5]Objective Code'!$A$1:$H$208,8,FALSE)</f>
        <v>Gary Taylor</v>
      </c>
      <c r="R11" s="6" t="str">
        <f>VLOOKUP(O11,'[5]Objective Code'!$A$1:$G$243,3,FALSE)</f>
        <v>N</v>
      </c>
      <c r="S11" s="6" t="str">
        <f>IF((LEFT(O11,1))="P",(VLOOKUP(P11,'[5]Rev Subj Codes'!$A$2:$E$240,3,FALSE)),(VLOOKUP(P11,'[5]Cap Subj Codes'!$A$2:$E$34,3,FALSE)))</f>
        <v>N</v>
      </c>
      <c r="T11" s="22"/>
    </row>
    <row r="12" spans="1:20" x14ac:dyDescent="0.2">
      <c r="A12" s="14" t="s">
        <v>24</v>
      </c>
      <c r="B12" s="2" t="str">
        <f>VLOOKUP(O12,'[5]Objective Code'!$A$1:$G$243,4,FALSE)</f>
        <v>Waste Contracts</v>
      </c>
      <c r="C12" s="4" t="str">
        <f>IF((LEFT(O12,1))="P",(VLOOKUP(P12,'[5]Rev Subj Codes'!$A$2:$E$240,4,FALSE)),(VLOOKUP(P12,'[5]Cap Subj Codes'!$A$2:$E$34,4,FALSE)))</f>
        <v>Employee - REDACT</v>
      </c>
      <c r="D12" s="15">
        <f>'[5]Raw Data'!K30</f>
        <v>42696</v>
      </c>
      <c r="E12" s="15" t="str">
        <f>'[5]Raw Data'!AA30</f>
        <v>Nov201600004</v>
      </c>
      <c r="F12" s="16">
        <f>'[5]Raw Data'!Z30</f>
        <v>519.75</v>
      </c>
      <c r="G12" s="2" t="s">
        <v>28</v>
      </c>
      <c r="H12" s="2">
        <v>5951</v>
      </c>
      <c r="I12" s="15" t="str">
        <f>'[5]Raw Data'!J30</f>
        <v xml:space="preserve">FORREST RECRUITMENT LIMITED                                 </v>
      </c>
      <c r="J12" s="2">
        <v>8734981</v>
      </c>
      <c r="K12" s="2" t="s">
        <v>30</v>
      </c>
      <c r="L12" s="15">
        <v>40315</v>
      </c>
      <c r="M12" s="18">
        <f>'[5]Raw Data'!B30</f>
        <v>326359</v>
      </c>
      <c r="N12" s="15" t="str">
        <f t="shared" si="0"/>
        <v>REVENUE</v>
      </c>
      <c r="O12" s="6" t="str">
        <f>'[5]Raw Data'!R30</f>
        <v>PVDAA</v>
      </c>
      <c r="P12" s="6">
        <f>'[5]Raw Data'!S30</f>
        <v>360</v>
      </c>
      <c r="Q12" s="6" t="str">
        <f>VLOOKUP(O12,'[5]Objective Code'!$A$1:$H$208,8,FALSE)</f>
        <v>Gary Taylor</v>
      </c>
      <c r="R12" s="6" t="str">
        <f>VLOOKUP(O12,'[5]Objective Code'!$A$1:$G$243,3,FALSE)</f>
        <v>N</v>
      </c>
      <c r="S12" s="6" t="str">
        <f>IF((LEFT(O12,1))="P",(VLOOKUP(P12,'[5]Rev Subj Codes'!$A$2:$E$240,3,FALSE)),(VLOOKUP(P12,'[5]Cap Subj Codes'!$A$2:$E$34,3,FALSE)))</f>
        <v>Y</v>
      </c>
      <c r="T12" s="22"/>
    </row>
    <row r="13" spans="1:20" x14ac:dyDescent="0.2">
      <c r="A13" s="14" t="s">
        <v>24</v>
      </c>
      <c r="B13" s="2" t="str">
        <f>VLOOKUP(O13,'[5]Objective Code'!$A$1:$G$243,4,FALSE)</f>
        <v>Waste Contracts</v>
      </c>
      <c r="C13" s="4" t="str">
        <f>IF((LEFT(O13,1))="P",(VLOOKUP(P13,'[5]Rev Subj Codes'!$A$2:$E$240,4,FALSE)),(VLOOKUP(P13,'[5]Cap Subj Codes'!$A$2:$E$34,4,FALSE)))</f>
        <v>Equipment and Services</v>
      </c>
      <c r="D13" s="15">
        <f>'[5]Raw Data'!K32</f>
        <v>42696</v>
      </c>
      <c r="E13" s="15" t="str">
        <f>'[5]Raw Data'!AA32</f>
        <v>Nov201600035</v>
      </c>
      <c r="F13" s="16">
        <f>'[5]Raw Data'!Z32</f>
        <v>3581.6</v>
      </c>
      <c r="G13" s="2" t="s">
        <v>28</v>
      </c>
      <c r="H13" s="2">
        <v>5951</v>
      </c>
      <c r="I13" s="15" t="str">
        <f>'[5]Raw Data'!J32</f>
        <v xml:space="preserve">MERSEYTRAVEL                                                </v>
      </c>
      <c r="J13" s="2">
        <v>2000002</v>
      </c>
      <c r="K13" s="2" t="s">
        <v>30</v>
      </c>
      <c r="L13" s="15">
        <v>40326</v>
      </c>
      <c r="M13" s="18" t="str">
        <f>'[5]Raw Data'!B32</f>
        <v xml:space="preserve">    SINE00021111</v>
      </c>
      <c r="N13" s="15" t="str">
        <f t="shared" si="0"/>
        <v>REVENUE</v>
      </c>
      <c r="O13" s="6" t="str">
        <f>'[5]Raw Data'!R32</f>
        <v>PVEAA</v>
      </c>
      <c r="P13" s="6">
        <f>'[5]Raw Data'!S32</f>
        <v>3500</v>
      </c>
      <c r="Q13" s="6" t="str">
        <f>VLOOKUP(O13,'[5]Objective Code'!$A$1:$H$208,8,FALSE)</f>
        <v>Gary Taylor</v>
      </c>
      <c r="R13" s="6" t="str">
        <f>VLOOKUP(O13,'[5]Objective Code'!$A$1:$G$243,3,FALSE)</f>
        <v>N</v>
      </c>
      <c r="S13" s="6" t="str">
        <f>IF((LEFT(O13,1))="P",(VLOOKUP(P13,'[5]Rev Subj Codes'!$A$2:$E$240,3,FALSE)),(VLOOKUP(P13,'[5]Cap Subj Codes'!$A$2:$E$34,3,FALSE)))</f>
        <v>N</v>
      </c>
      <c r="T13" s="22"/>
    </row>
    <row r="14" spans="1:20" x14ac:dyDescent="0.2">
      <c r="A14" s="14" t="s">
        <v>24</v>
      </c>
      <c r="B14" s="2" t="str">
        <f>VLOOKUP(O14,'[5]Objective Code'!$A$1:$G$243,4,FALSE)</f>
        <v>Recycling Credits</v>
      </c>
      <c r="C14" s="4" t="str">
        <f>IF((LEFT(O14,1))="P",(VLOOKUP(P14,'[5]Rev Subj Codes'!$A$2:$E$240,4,FALSE)),(VLOOKUP(P14,'[5]Cap Subj Codes'!$A$2:$E$34,4,FALSE)))</f>
        <v>Contractor / Agency Payments</v>
      </c>
      <c r="D14" s="15">
        <f>'[5]Raw Data'!K35</f>
        <v>42696</v>
      </c>
      <c r="E14" s="15" t="str">
        <f>'[5]Raw Data'!AA35</f>
        <v>Nov201600042</v>
      </c>
      <c r="F14" s="16">
        <f>'[5]Raw Data'!Z35</f>
        <v>136030.07</v>
      </c>
      <c r="G14" s="2" t="s">
        <v>28</v>
      </c>
      <c r="H14" s="2">
        <v>5951</v>
      </c>
      <c r="I14" s="15" t="str">
        <f>'[5]Raw Data'!J35</f>
        <v xml:space="preserve">SEFTON M.B.C                                                </v>
      </c>
      <c r="J14" s="2">
        <v>8400752</v>
      </c>
      <c r="K14" s="2" t="s">
        <v>30</v>
      </c>
      <c r="L14" s="15">
        <v>40295</v>
      </c>
      <c r="M14" s="18">
        <f>'[5]Raw Data'!B35</f>
        <v>1110402</v>
      </c>
      <c r="N14" s="15" t="str">
        <f t="shared" si="0"/>
        <v>REVENUE</v>
      </c>
      <c r="O14" s="6" t="str">
        <f>'[5]Raw Data'!R35</f>
        <v>PJADA</v>
      </c>
      <c r="P14" s="6">
        <f>'[5]Raw Data'!S35</f>
        <v>4402</v>
      </c>
      <c r="Q14" s="6" t="str">
        <f>VLOOKUP(O14,'[5]Objective Code'!$A$1:$H$208,8,FALSE)</f>
        <v>Gary Taylor</v>
      </c>
      <c r="R14" s="6" t="str">
        <f>VLOOKUP(O14,'[5]Objective Code'!$A$1:$G$243,3,FALSE)</f>
        <v>N</v>
      </c>
      <c r="S14" s="6" t="str">
        <f>IF((LEFT(O14,1))="P",(VLOOKUP(P14,'[5]Rev Subj Codes'!$A$2:$E$240,3,FALSE)),(VLOOKUP(P14,'[5]Cap Subj Codes'!$A$2:$E$34,3,FALSE)))</f>
        <v>N</v>
      </c>
      <c r="T14" s="22"/>
    </row>
    <row r="15" spans="1:20" x14ac:dyDescent="0.2">
      <c r="A15" s="14" t="s">
        <v>24</v>
      </c>
      <c r="B15" s="2" t="str">
        <f>VLOOKUP(O15,'[5]Objective Code'!$A$1:$G$243,4,FALSE)</f>
        <v>Waste Contracts</v>
      </c>
      <c r="C15" s="4" t="str">
        <f>IF((LEFT(O15,1))="P",(VLOOKUP(P15,'[5]Rev Subj Codes'!$A$2:$E$240,4,FALSE)),(VLOOKUP(P15,'[5]Cap Subj Codes'!$A$2:$E$34,4,FALSE)))</f>
        <v>Contractor / Agency Payments</v>
      </c>
      <c r="D15" s="15">
        <f>'[5]Raw Data'!K36</f>
        <v>42697</v>
      </c>
      <c r="E15" s="15" t="str">
        <f>'[5]Raw Data'!AA36</f>
        <v>Nov201600046</v>
      </c>
      <c r="F15" s="16">
        <f>'[5]Raw Data'!Z36</f>
        <v>1688806.98</v>
      </c>
      <c r="G15" s="2" t="s">
        <v>150</v>
      </c>
      <c r="H15" s="2">
        <v>5952</v>
      </c>
      <c r="I15" s="15" t="str">
        <f>'[5]Raw Data'!J36</f>
        <v xml:space="preserve">VEOLIA ES MERSEYSIDE &amp; HALTON LIMITED                       </v>
      </c>
      <c r="J15" s="2">
        <v>8400753</v>
      </c>
      <c r="K15" s="2" t="s">
        <v>30</v>
      </c>
      <c r="L15" s="15">
        <v>40296</v>
      </c>
      <c r="M15" s="18" t="str">
        <f>'[5]Raw Data'!B36</f>
        <v xml:space="preserve">      OP/I001394</v>
      </c>
      <c r="N15" s="15" t="str">
        <f t="shared" si="0"/>
        <v>REVENUE</v>
      </c>
      <c r="O15" s="6" t="str">
        <f>'[5]Raw Data'!R36</f>
        <v>PPABA</v>
      </c>
      <c r="P15" s="6">
        <f>'[5]Raw Data'!S36</f>
        <v>4400</v>
      </c>
      <c r="Q15" s="6" t="str">
        <f>VLOOKUP(O15,'[5]Objective Code'!$A$1:$H$208,8,FALSE)</f>
        <v>Gary Taylor</v>
      </c>
      <c r="R15" s="6" t="str">
        <f>VLOOKUP(O15,'[5]Objective Code'!$A$1:$G$243,3,FALSE)</f>
        <v>N</v>
      </c>
      <c r="S15" s="6" t="str">
        <f>IF((LEFT(O15,1))="P",(VLOOKUP(P15,'[5]Rev Subj Codes'!$A$2:$E$240,3,FALSE)),(VLOOKUP(P15,'[5]Cap Subj Codes'!$A$2:$E$34,3,FALSE)))</f>
        <v>N</v>
      </c>
      <c r="T15" s="7"/>
    </row>
    <row r="16" spans="1:20" x14ac:dyDescent="0.2">
      <c r="A16" s="14" t="s">
        <v>24</v>
      </c>
      <c r="B16" s="2" t="str">
        <f>VLOOKUP(O16,'[5]Objective Code'!$A$1:$G$243,4,FALSE)</f>
        <v>Recycling Credits</v>
      </c>
      <c r="C16" s="4" t="str">
        <f>IF((LEFT(O16,1))="P",(VLOOKUP(P16,'[5]Rev Subj Codes'!$A$2:$E$240,4,FALSE)),(VLOOKUP(P16,'[5]Cap Subj Codes'!$A$2:$E$34,4,FALSE)))</f>
        <v>Contractor / Agency Payments</v>
      </c>
      <c r="D16" s="15">
        <f>'[5]Raw Data'!K38</f>
        <v>42699</v>
      </c>
      <c r="E16" s="15" t="str">
        <f>'[5]Raw Data'!AA38</f>
        <v>Nov201600043</v>
      </c>
      <c r="F16" s="16">
        <f>'[5]Raw Data'!Z38</f>
        <v>60857.58</v>
      </c>
      <c r="G16" s="2" t="s">
        <v>159</v>
      </c>
      <c r="H16" s="2">
        <v>5954</v>
      </c>
      <c r="I16" s="15" t="str">
        <f>'[5]Raw Data'!J38</f>
        <v xml:space="preserve">KNOWSLEY MBC                                                </v>
      </c>
      <c r="J16" s="2">
        <v>8400755</v>
      </c>
      <c r="K16" s="2" t="s">
        <v>30</v>
      </c>
      <c r="L16" s="15">
        <v>40298</v>
      </c>
      <c r="M16" s="18" t="str">
        <f>'[5]Raw Data'!B38</f>
        <v xml:space="preserve">       SD2205538</v>
      </c>
      <c r="N16" s="15" t="str">
        <f t="shared" si="0"/>
        <v>REVENUE</v>
      </c>
      <c r="O16" s="6" t="str">
        <f>'[5]Raw Data'!R38</f>
        <v>PJACA</v>
      </c>
      <c r="P16" s="6">
        <f>'[5]Raw Data'!S38</f>
        <v>4402</v>
      </c>
      <c r="Q16" s="6" t="str">
        <f>VLOOKUP(O16,'[5]Objective Code'!$A$1:$H$208,8,FALSE)</f>
        <v>Gary Taylor</v>
      </c>
      <c r="R16" s="6" t="str">
        <f>VLOOKUP(O16,'[5]Objective Code'!$A$1:$G$243,3,FALSE)</f>
        <v>N</v>
      </c>
      <c r="S16" s="6" t="str">
        <f>IF((LEFT(O16,1))="P",(VLOOKUP(P16,'[5]Rev Subj Codes'!$A$2:$E$240,3,FALSE)),(VLOOKUP(P16,'[5]Cap Subj Codes'!$A$2:$E$34,3,FALSE)))</f>
        <v>N</v>
      </c>
      <c r="T16" s="7"/>
    </row>
    <row r="17" spans="1:20" x14ac:dyDescent="0.2">
      <c r="A17" s="14" t="s">
        <v>24</v>
      </c>
      <c r="B17" s="2" t="str">
        <f>VLOOKUP(O17,'[5]Objective Code'!$A$1:$G$243,4,FALSE)</f>
        <v>Waste Contracts</v>
      </c>
      <c r="C17" s="4" t="str">
        <f>IF((LEFT(O17,1))="P",(VLOOKUP(P17,'[5]Rev Subj Codes'!$A$2:$E$240,4,FALSE)),(VLOOKUP(P17,'[5]Cap Subj Codes'!$A$2:$E$34,4,FALSE)))</f>
        <v>Employee - REDACT</v>
      </c>
      <c r="D17" s="15">
        <f>'[5]Raw Data'!K47</f>
        <v>42703</v>
      </c>
      <c r="E17" s="15" t="str">
        <f>'[5]Raw Data'!AA47</f>
        <v>Nov201600005</v>
      </c>
      <c r="F17" s="16">
        <f>'[5]Raw Data'!Z47</f>
        <v>519.75</v>
      </c>
      <c r="G17" s="2" t="s">
        <v>197</v>
      </c>
      <c r="H17" s="2">
        <v>5963</v>
      </c>
      <c r="I17" s="15" t="str">
        <f>'[5]Raw Data'!J47</f>
        <v xml:space="preserve">FORREST RECRUITMENT LIMITED                                 </v>
      </c>
      <c r="J17" s="2">
        <v>8400764</v>
      </c>
      <c r="K17" s="2" t="s">
        <v>30</v>
      </c>
      <c r="L17" s="15">
        <v>40307</v>
      </c>
      <c r="M17" s="18">
        <f>'[5]Raw Data'!B47</f>
        <v>326941</v>
      </c>
      <c r="N17" s="15" t="str">
        <f t="shared" si="0"/>
        <v>REVENUE</v>
      </c>
      <c r="O17" s="6" t="str">
        <f>'[5]Raw Data'!R47</f>
        <v>PVDAA</v>
      </c>
      <c r="P17" s="6">
        <f>'[5]Raw Data'!S47</f>
        <v>360</v>
      </c>
      <c r="Q17" s="6" t="str">
        <f>VLOOKUP(O17,'[5]Objective Code'!$A$1:$H$208,8,FALSE)</f>
        <v>Gary Taylor</v>
      </c>
      <c r="R17" s="6" t="str">
        <f>VLOOKUP(O17,'[5]Objective Code'!$A$1:$G$243,3,FALSE)</f>
        <v>N</v>
      </c>
      <c r="S17" s="6" t="str">
        <f>IF((LEFT(O17,1))="P",(VLOOKUP(P17,'[5]Rev Subj Codes'!$A$2:$E$240,3,FALSE)),(VLOOKUP(P17,'[5]Cap Subj Codes'!$A$2:$E$34,3,FALSE)))</f>
        <v>Y</v>
      </c>
      <c r="T17" s="7"/>
    </row>
    <row r="18" spans="1:20" x14ac:dyDescent="0.2">
      <c r="A18" s="14" t="s">
        <v>24</v>
      </c>
      <c r="B18" s="2" t="str">
        <f>VLOOKUP(O18,'[5]Objective Code'!$A$1:$G$243,4,FALSE)</f>
        <v>Establishment</v>
      </c>
      <c r="C18" s="4" t="str">
        <f>IF((LEFT(O18,1))="P",(VLOOKUP(P18,'[5]Rev Subj Codes'!$A$2:$E$240,4,FALSE)),(VLOOKUP(P18,'[5]Cap Subj Codes'!$A$2:$E$34,4,FALSE)))</f>
        <v>Rents Rates Water and Sewerage</v>
      </c>
      <c r="D18" s="15">
        <f>'[5]Raw Data'!K10</f>
        <v>42677</v>
      </c>
      <c r="E18" s="15" t="str">
        <f>'[5]Raw Data'!AA10</f>
        <v>Nov201600022</v>
      </c>
      <c r="F18" s="16">
        <f>'[5]Raw Data'!Z10</f>
        <v>3131</v>
      </c>
      <c r="G18" s="2" t="s">
        <v>28</v>
      </c>
      <c r="H18" s="2">
        <v>5951</v>
      </c>
      <c r="I18" s="15" t="str">
        <f>'[5]Raw Data'!J10</f>
        <v xml:space="preserve">LIVERPOOL CITY COUNCIL                                      </v>
      </c>
      <c r="J18" s="2">
        <v>8743386</v>
      </c>
      <c r="K18" s="2" t="s">
        <v>30</v>
      </c>
      <c r="L18" s="15">
        <v>40305</v>
      </c>
      <c r="M18" s="18" t="str">
        <f>'[5]Raw Data'!B10</f>
        <v>MP21604080004008</v>
      </c>
      <c r="N18" s="15" t="str">
        <f t="shared" si="0"/>
        <v>REVENUE</v>
      </c>
      <c r="O18" s="6" t="str">
        <f>'[5]Raw Data'!R10</f>
        <v>PCAAA</v>
      </c>
      <c r="P18" s="6">
        <f>'[5]Raw Data'!S10</f>
        <v>1510</v>
      </c>
      <c r="Q18" s="6" t="str">
        <f>VLOOKUP(O18,'[5]Objective Code'!$A$1:$H$208,8,FALSE)</f>
        <v>Paula Pocock</v>
      </c>
      <c r="R18" s="6" t="str">
        <f>VLOOKUP(O18,'[5]Objective Code'!$A$1:$G$243,3,FALSE)</f>
        <v>N</v>
      </c>
      <c r="S18" s="6" t="str">
        <f>IF((LEFT(O18,1))="P",(VLOOKUP(P18,'[5]Rev Subj Codes'!$A$2:$E$240,3,FALSE)),(VLOOKUP(P18,'[5]Cap Subj Codes'!$A$2:$E$34,3,FALSE)))</f>
        <v>N</v>
      </c>
      <c r="T18" s="7"/>
    </row>
    <row r="19" spans="1:20" x14ac:dyDescent="0.2">
      <c r="A19" s="14" t="s">
        <v>24</v>
      </c>
      <c r="B19" s="2" t="str">
        <f>VLOOKUP(O19,'[5]Objective Code'!$A$1:$G$243,4,FALSE)</f>
        <v>Establishment</v>
      </c>
      <c r="C19" s="4" t="str">
        <f>IF((LEFT(O19,1))="P",(VLOOKUP(P19,'[5]Rev Subj Codes'!$A$2:$E$240,4,FALSE)),(VLOOKUP(P19,'[5]Cap Subj Codes'!$A$2:$E$34,4,FALSE)))</f>
        <v>Other Professional Fees</v>
      </c>
      <c r="D19" s="15">
        <f>'[5]Raw Data'!K14</f>
        <v>42681</v>
      </c>
      <c r="E19" s="15" t="str">
        <f>'[5]Raw Data'!AA14</f>
        <v>Nov201600039</v>
      </c>
      <c r="F19" s="16">
        <f>'[5]Raw Data'!Z14</f>
        <v>500</v>
      </c>
      <c r="G19" s="2" t="s">
        <v>28</v>
      </c>
      <c r="H19" s="2">
        <v>5951</v>
      </c>
      <c r="I19" s="15" t="str">
        <f>'[5]Raw Data'!J14</f>
        <v xml:space="preserve">EVERSHEDS LLP                                               </v>
      </c>
      <c r="J19" s="2">
        <v>8732281</v>
      </c>
      <c r="K19" s="2" t="s">
        <v>30</v>
      </c>
      <c r="L19" s="15">
        <v>40336</v>
      </c>
      <c r="M19" s="18">
        <f>'[5]Raw Data'!B14</f>
        <v>91534645</v>
      </c>
      <c r="N19" s="15" t="str">
        <f t="shared" si="0"/>
        <v>REVENUE</v>
      </c>
      <c r="O19" s="6" t="str">
        <f>'[5]Raw Data'!R14</f>
        <v>PCAAA</v>
      </c>
      <c r="P19" s="6">
        <f>'[5]Raw Data'!S14</f>
        <v>3400</v>
      </c>
      <c r="Q19" s="6" t="str">
        <f>VLOOKUP(O19,'[5]Objective Code'!$A$1:$H$208,8,FALSE)</f>
        <v>Paula Pocock</v>
      </c>
      <c r="R19" s="6" t="str">
        <f>VLOOKUP(O19,'[5]Objective Code'!$A$1:$G$243,3,FALSE)</f>
        <v>N</v>
      </c>
      <c r="S19" s="6" t="str">
        <f>IF((LEFT(O19,1))="P",(VLOOKUP(P19,'[5]Rev Subj Codes'!$A$2:$E$240,3,FALSE)),(VLOOKUP(P19,'[5]Cap Subj Codes'!$A$2:$E$34,3,FALSE)))</f>
        <v>N</v>
      </c>
      <c r="T19" s="7"/>
    </row>
    <row r="20" spans="1:20" x14ac:dyDescent="0.2">
      <c r="A20" s="14" t="s">
        <v>24</v>
      </c>
      <c r="B20" s="2" t="str">
        <f>VLOOKUP(O20,'[5]Objective Code'!$A$1:$G$243,4,FALSE)</f>
        <v>Establishment</v>
      </c>
      <c r="C20" s="4" t="str">
        <f>IF((LEFT(O20,1))="P",(VLOOKUP(P20,'[5]Rev Subj Codes'!$A$2:$E$240,4,FALSE)),(VLOOKUP(P20,'[5]Cap Subj Codes'!$A$2:$E$34,4,FALSE)))</f>
        <v>Rents Rates Water and Sewerage</v>
      </c>
      <c r="D20" s="15">
        <f>'[5]Raw Data'!K18</f>
        <v>42685</v>
      </c>
      <c r="E20" s="15" t="str">
        <f>'[5]Raw Data'!AA18</f>
        <v>Nov201600009</v>
      </c>
      <c r="F20" s="16">
        <f>'[5]Raw Data'!Z18</f>
        <v>583</v>
      </c>
      <c r="G20" s="2" t="s">
        <v>28</v>
      </c>
      <c r="H20" s="2">
        <v>5951</v>
      </c>
      <c r="I20" s="15" t="str">
        <f>'[5]Raw Data'!J18</f>
        <v xml:space="preserve">THE UNIVERSITY OF LIVERPOOL                                 </v>
      </c>
      <c r="J20" s="2">
        <v>4000297</v>
      </c>
      <c r="K20" s="2" t="s">
        <v>30</v>
      </c>
      <c r="L20" s="15">
        <v>40330</v>
      </c>
      <c r="M20" s="18">
        <f>'[5]Raw Data'!B18</f>
        <v>21656296</v>
      </c>
      <c r="N20" s="15" t="str">
        <f t="shared" si="0"/>
        <v>REVENUE</v>
      </c>
      <c r="O20" s="6" t="str">
        <f>'[5]Raw Data'!R18</f>
        <v>PCAAA</v>
      </c>
      <c r="P20" s="6">
        <f>'[5]Raw Data'!S18</f>
        <v>1500</v>
      </c>
      <c r="Q20" s="6" t="str">
        <f>VLOOKUP(O20,'[5]Objective Code'!$A$1:$H$208,8,FALSE)</f>
        <v>Paula Pocock</v>
      </c>
      <c r="R20" s="6" t="str">
        <f>VLOOKUP(O20,'[5]Objective Code'!$A$1:$G$243,3,FALSE)</f>
        <v>N</v>
      </c>
      <c r="S20" s="6" t="str">
        <f>IF((LEFT(O20,1))="P",(VLOOKUP(P20,'[5]Rev Subj Codes'!$A$2:$E$240,3,FALSE)),(VLOOKUP(P20,'[5]Cap Subj Codes'!$A$2:$E$34,3,FALSE)))</f>
        <v>N</v>
      </c>
      <c r="T20" s="7"/>
    </row>
    <row r="21" spans="1:20" ht="25.5" x14ac:dyDescent="0.2">
      <c r="A21" s="14" t="s">
        <v>24</v>
      </c>
      <c r="B21" s="2" t="str">
        <f>VLOOKUP(O21,'[5]Objective Code'!$A$1:$G$243,4,FALSE)</f>
        <v>Establishment</v>
      </c>
      <c r="C21" s="4" t="str">
        <f>IF((LEFT(O21,1))="P",(VLOOKUP(P21,'[5]Rev Subj Codes'!$A$2:$E$240,4,FALSE)),(VLOOKUP(P21,'[5]Cap Subj Codes'!$A$2:$E$34,4,FALSE)))</f>
        <v>Information and Communications Technology</v>
      </c>
      <c r="D21" s="15">
        <f>'[5]Raw Data'!K33</f>
        <v>42696</v>
      </c>
      <c r="E21" s="15" t="str">
        <f>'[5]Raw Data'!AA33</f>
        <v>Nov201600036</v>
      </c>
      <c r="F21" s="16">
        <f>'[5]Raw Data'!Z33</f>
        <v>3750</v>
      </c>
      <c r="G21" s="2" t="s">
        <v>28</v>
      </c>
      <c r="H21" s="2">
        <v>5951</v>
      </c>
      <c r="I21" s="15" t="str">
        <f>'[5]Raw Data'!J33</f>
        <v xml:space="preserve">MERSEYTRAVEL                                                </v>
      </c>
      <c r="J21" s="2">
        <v>8711528</v>
      </c>
      <c r="K21" s="2" t="s">
        <v>30</v>
      </c>
      <c r="L21" s="15">
        <v>40315</v>
      </c>
      <c r="M21" s="18" t="str">
        <f>'[5]Raw Data'!B33</f>
        <v xml:space="preserve">    SINE00021113</v>
      </c>
      <c r="N21" s="15" t="str">
        <f t="shared" si="0"/>
        <v>REVENUE</v>
      </c>
      <c r="O21" s="6" t="str">
        <f>'[5]Raw Data'!R33</f>
        <v>PCAAA</v>
      </c>
      <c r="P21" s="6">
        <f>'[5]Raw Data'!S33</f>
        <v>3522</v>
      </c>
      <c r="Q21" s="6" t="str">
        <f>VLOOKUP(O21,'[5]Objective Code'!$A$1:$H$208,8,FALSE)</f>
        <v>Paula Pocock</v>
      </c>
      <c r="R21" s="6" t="str">
        <f>VLOOKUP(O21,'[5]Objective Code'!$A$1:$G$243,3,FALSE)</f>
        <v>N</v>
      </c>
      <c r="S21" s="6" t="str">
        <f>IF((LEFT(O21,1))="P",(VLOOKUP(P21,'[5]Rev Subj Codes'!$A$2:$E$240,3,FALSE)),(VLOOKUP(P21,'[5]Cap Subj Codes'!$A$2:$E$34,3,FALSE)))</f>
        <v>N</v>
      </c>
      <c r="T21" s="92"/>
    </row>
    <row r="22" spans="1:20" x14ac:dyDescent="0.2">
      <c r="A22" s="14" t="s">
        <v>24</v>
      </c>
      <c r="B22" s="2" t="str">
        <f>VLOOKUP(O22,'[5]Objective Code'!$A$1:$G$243,4,FALSE)</f>
        <v>Establishment</v>
      </c>
      <c r="C22" s="4" t="str">
        <f>IF((LEFT(O22,1))="P",(VLOOKUP(P22,'[5]Rev Subj Codes'!$A$2:$E$240,4,FALSE)),(VLOOKUP(P22,'[5]Cap Subj Codes'!$A$2:$E$34,4,FALSE)))</f>
        <v>Employee - Indirect Costs</v>
      </c>
      <c r="D22" s="15">
        <f>'[5]Raw Data'!K6</f>
        <v>42675</v>
      </c>
      <c r="E22" s="15" t="str">
        <f>'[5]Raw Data'!AA6</f>
        <v>Nov201600006</v>
      </c>
      <c r="F22" s="16">
        <f>'[5]Raw Data'!Z6</f>
        <v>1390.22</v>
      </c>
      <c r="G22" s="2" t="s">
        <v>28</v>
      </c>
      <c r="H22" s="2">
        <v>5951</v>
      </c>
      <c r="I22" s="15" t="str">
        <f>'[5]Raw Data'!J6</f>
        <v xml:space="preserve">WIRRAL BOROUGH COUNCIL                                      </v>
      </c>
      <c r="J22" s="2">
        <v>8720482</v>
      </c>
      <c r="K22" s="2" t="s">
        <v>30</v>
      </c>
      <c r="L22" s="15">
        <v>40358</v>
      </c>
      <c r="M22" s="18">
        <f>'[5]Raw Data'!B6</f>
        <v>490285339</v>
      </c>
      <c r="N22" s="15" t="str">
        <f t="shared" si="0"/>
        <v>REVENUE</v>
      </c>
      <c r="O22" s="6" t="str">
        <f>'[5]Raw Data'!R6</f>
        <v>PCAAA</v>
      </c>
      <c r="P22" s="6">
        <f>'[5]Raw Data'!S6</f>
        <v>932</v>
      </c>
      <c r="Q22" s="6" t="str">
        <f>VLOOKUP(O22,'[5]Objective Code'!$A$1:$H$208,8,FALSE)</f>
        <v>Paula Pocock</v>
      </c>
      <c r="R22" s="6" t="str">
        <f>VLOOKUP(O22,'[5]Objective Code'!$A$1:$G$243,3,FALSE)</f>
        <v>N</v>
      </c>
      <c r="S22" s="6" t="str">
        <f>IF((LEFT(O22,1))="P",(VLOOKUP(P22,'[5]Rev Subj Codes'!$A$2:$E$240,3,FALSE)),(VLOOKUP(P22,'[5]Cap Subj Codes'!$A$2:$E$34,3,FALSE)))</f>
        <v>Y</v>
      </c>
      <c r="T22" s="22"/>
    </row>
    <row r="23" spans="1:20" x14ac:dyDescent="0.2">
      <c r="A23" s="14" t="s">
        <v>24</v>
      </c>
      <c r="B23" s="2" t="str">
        <f>VLOOKUP(O23,'[5]Objective Code'!$A$1:$G$243,4,FALSE)</f>
        <v>Establishment</v>
      </c>
      <c r="C23" s="4" t="str">
        <f>IF((LEFT(O23,1))="P",(VLOOKUP(P23,'[5]Rev Subj Codes'!$A$2:$E$240,4,FALSE)),(VLOOKUP(P23,'[5]Cap Subj Codes'!$A$2:$E$34,4,FALSE)))</f>
        <v>Other Professional Fees</v>
      </c>
      <c r="D23" s="15">
        <f>'[5]Raw Data'!K29</f>
        <v>42692</v>
      </c>
      <c r="E23" s="15" t="str">
        <f>'[5]Raw Data'!AA29</f>
        <v>Nov201600038</v>
      </c>
      <c r="F23" s="16">
        <f>'[5]Raw Data'!Z29</f>
        <v>4163.8</v>
      </c>
      <c r="G23" s="2" t="s">
        <v>28</v>
      </c>
      <c r="H23" s="2">
        <v>5951</v>
      </c>
      <c r="I23" s="15" t="str">
        <f>'[5]Raw Data'!J29</f>
        <v xml:space="preserve">WEIGHTMANS                                                  </v>
      </c>
      <c r="J23" s="2">
        <v>8720482</v>
      </c>
      <c r="K23" s="2" t="s">
        <v>30</v>
      </c>
      <c r="L23" s="15">
        <v>40345</v>
      </c>
      <c r="M23" s="18">
        <f>'[5]Raw Data'!B29</f>
        <v>1659209</v>
      </c>
      <c r="N23" s="15" t="str">
        <f t="shared" si="0"/>
        <v>REVENUE</v>
      </c>
      <c r="O23" s="6" t="str">
        <f>'[5]Raw Data'!R29</f>
        <v>PCAAA</v>
      </c>
      <c r="P23" s="6">
        <f>'[5]Raw Data'!S29</f>
        <v>3400</v>
      </c>
      <c r="Q23" s="6" t="str">
        <f>VLOOKUP(O23,'[5]Objective Code'!$A$1:$H$208,8,FALSE)</f>
        <v>Paula Pocock</v>
      </c>
      <c r="R23" s="6" t="str">
        <f>VLOOKUP(O23,'[5]Objective Code'!$A$1:$G$243,3,FALSE)</f>
        <v>N</v>
      </c>
      <c r="S23" s="6" t="str">
        <f>IF((LEFT(O23,1))="P",(VLOOKUP(P23,'[5]Rev Subj Codes'!$A$2:$E$240,3,FALSE)),(VLOOKUP(P23,'[5]Cap Subj Codes'!$A$2:$E$34,3,FALSE)))</f>
        <v>N</v>
      </c>
      <c r="T23" s="22"/>
    </row>
    <row r="24" spans="1:20" ht="25.5" x14ac:dyDescent="0.2">
      <c r="A24" s="14" t="s">
        <v>24</v>
      </c>
      <c r="B24" s="2" t="str">
        <f>VLOOKUP(O24,'[5]Objective Code'!$A$1:$G$243,4,FALSE)</f>
        <v>Establishment</v>
      </c>
      <c r="C24" s="4" t="str">
        <f>IF((LEFT(O24,1))="P",(VLOOKUP(P24,'[5]Rev Subj Codes'!$A$2:$E$240,4,FALSE)),(VLOOKUP(P24,'[5]Cap Subj Codes'!$A$2:$E$34,4,FALSE)))</f>
        <v>Information and Communications Technology</v>
      </c>
      <c r="D24" s="15">
        <f>'[5]Raw Data'!K34</f>
        <v>42696</v>
      </c>
      <c r="E24" s="15" t="str">
        <f>'[5]Raw Data'!AA34</f>
        <v>Nov201600037</v>
      </c>
      <c r="F24" s="16">
        <f>'[5]Raw Data'!Z34</f>
        <v>3750</v>
      </c>
      <c r="G24" s="2" t="s">
        <v>28</v>
      </c>
      <c r="H24" s="2">
        <v>5951</v>
      </c>
      <c r="I24" s="15" t="str">
        <f>'[5]Raw Data'!J34</f>
        <v xml:space="preserve">MERSEYTRAVEL                                                </v>
      </c>
      <c r="J24" s="2">
        <v>8742757</v>
      </c>
      <c r="K24" s="2" t="s">
        <v>30</v>
      </c>
      <c r="L24" s="15">
        <v>40305</v>
      </c>
      <c r="M24" s="18" t="str">
        <f>'[5]Raw Data'!B34</f>
        <v xml:space="preserve">    SINE00021114</v>
      </c>
      <c r="N24" s="15" t="str">
        <f t="shared" si="0"/>
        <v>REVENUE</v>
      </c>
      <c r="O24" s="6" t="str">
        <f>'[5]Raw Data'!R34</f>
        <v>PCAAA</v>
      </c>
      <c r="P24" s="6">
        <f>'[5]Raw Data'!S34</f>
        <v>3522</v>
      </c>
      <c r="Q24" s="6" t="str">
        <f>VLOOKUP(O24,'[5]Objective Code'!$A$1:$H$208,8,FALSE)</f>
        <v>Paula Pocock</v>
      </c>
      <c r="R24" s="6" t="str">
        <f>VLOOKUP(O24,'[5]Objective Code'!$A$1:$G$243,3,FALSE)</f>
        <v>N</v>
      </c>
      <c r="S24" s="6" t="str">
        <f>IF((LEFT(O24,1))="P",(VLOOKUP(P24,'[5]Rev Subj Codes'!$A$2:$E$240,3,FALSE)),(VLOOKUP(P24,'[5]Cap Subj Codes'!$A$2:$E$34,3,FALSE)))</f>
        <v>N</v>
      </c>
      <c r="T24" s="7"/>
    </row>
    <row r="25" spans="1:20" x14ac:dyDescent="0.2">
      <c r="A25" s="14" t="s">
        <v>24</v>
      </c>
      <c r="B25" s="2" t="str">
        <f>VLOOKUP(O25,'[5]Objective Code'!$A$1:$G$243,4,FALSE)</f>
        <v>Treasury Management and Bank Charges</v>
      </c>
      <c r="C25" s="4" t="str">
        <f>IF((LEFT(O25,1))="P",(VLOOKUP(P25,'[5]Rev Subj Codes'!$A$2:$E$240,4,FALSE)),(VLOOKUP(P25,'[5]Cap Subj Codes'!$A$2:$E$34,4,FALSE)))</f>
        <v>Repayment of Loans Outstanding</v>
      </c>
      <c r="D25" s="15">
        <f>'[5]Raw Data'!K3</f>
        <v>42675</v>
      </c>
      <c r="E25" s="15" t="str">
        <f>'[5]Raw Data'!AA3</f>
        <v>Nov201600047</v>
      </c>
      <c r="F25" s="16">
        <f>'[5]Raw Data'!Z3</f>
        <v>65250</v>
      </c>
      <c r="G25" s="2" t="s">
        <v>28</v>
      </c>
      <c r="H25" s="2">
        <v>5951</v>
      </c>
      <c r="I25" s="15" t="str">
        <f>'[5]Raw Data'!J3</f>
        <v xml:space="preserve">PUBLIC WORKS LOANS BOARD                                    </v>
      </c>
      <c r="J25" s="2">
        <v>8743611</v>
      </c>
      <c r="K25" s="2" t="s">
        <v>30</v>
      </c>
      <c r="L25" s="15">
        <v>40282</v>
      </c>
      <c r="M25" s="18" t="str">
        <f>'[5]Raw Data'!B3</f>
        <v xml:space="preserve">       501 09461</v>
      </c>
      <c r="N25" s="15" t="str">
        <f t="shared" si="0"/>
        <v>REVENUE</v>
      </c>
      <c r="O25" s="6" t="str">
        <f>'[5]Raw Data'!R3</f>
        <v>PKDAA</v>
      </c>
      <c r="P25" s="6">
        <f>'[5]Raw Data'!S3</f>
        <v>7700</v>
      </c>
      <c r="Q25" s="6" t="str">
        <f>VLOOKUP(O25,'[5]Objective Code'!$A$1:$H$208,8,FALSE)</f>
        <v>Peter Bedson</v>
      </c>
      <c r="R25" s="6" t="str">
        <f>VLOOKUP(O25,'[5]Objective Code'!$A$1:$G$243,3,FALSE)</f>
        <v>N</v>
      </c>
      <c r="S25" s="6" t="str">
        <f>IF((LEFT(O25,1))="P",(VLOOKUP(P25,'[5]Rev Subj Codes'!$A$2:$E$240,3,FALSE)),(VLOOKUP(P25,'[5]Cap Subj Codes'!$A$2:$E$34,3,FALSE)))</f>
        <v>N</v>
      </c>
      <c r="T25" s="22"/>
    </row>
    <row r="26" spans="1:20" ht="25.5" x14ac:dyDescent="0.2">
      <c r="A26" s="14" t="s">
        <v>24</v>
      </c>
      <c r="B26" s="2" t="str">
        <f>VLOOKUP(O26,'[5]Objective Code'!$A$1:$G$243,4,FALSE)</f>
        <v>Waste Prevention</v>
      </c>
      <c r="C26" s="4" t="str">
        <f>IF((LEFT(O26,1))="P",(VLOOKUP(P26,'[5]Rev Subj Codes'!$A$2:$E$240,4,FALSE)),(VLOOKUP(P26,'[5]Cap Subj Codes'!$A$2:$E$34,4,FALSE)))</f>
        <v>Information and Communications Technology</v>
      </c>
      <c r="D26" s="15">
        <f>'[5]Raw Data'!K13</f>
        <v>42681</v>
      </c>
      <c r="E26" s="15" t="str">
        <f>'[5]Raw Data'!AA13</f>
        <v>Nov201600048</v>
      </c>
      <c r="F26" s="16">
        <f>'[5]Raw Data'!Z13</f>
        <v>12000</v>
      </c>
      <c r="G26" s="2" t="s">
        <v>28</v>
      </c>
      <c r="H26" s="2">
        <v>5951</v>
      </c>
      <c r="I26" s="15" t="str">
        <f>'[5]Raw Data'!J13</f>
        <v xml:space="preserve">CACI                                                        </v>
      </c>
      <c r="J26" s="2">
        <v>8742450</v>
      </c>
      <c r="K26" s="2" t="s">
        <v>30</v>
      </c>
      <c r="L26" s="15">
        <v>40282</v>
      </c>
      <c r="M26" s="18">
        <f>'[5]Raw Data'!B13</f>
        <v>251570</v>
      </c>
      <c r="N26" s="15" t="str">
        <f t="shared" si="0"/>
        <v>REVENUE</v>
      </c>
      <c r="O26" s="6" t="str">
        <f>'[5]Raw Data'!R13</f>
        <v>PMHAE</v>
      </c>
      <c r="P26" s="6">
        <f>'[5]Raw Data'!S13</f>
        <v>3523</v>
      </c>
      <c r="Q26" s="6" t="str">
        <f>VLOOKUP(O26,'[5]Objective Code'!$A$1:$H$208,8,FALSE)</f>
        <v>Stuart Donaldson</v>
      </c>
      <c r="R26" s="6" t="str">
        <f>VLOOKUP(O26,'[5]Objective Code'!$A$1:$G$243,3,FALSE)</f>
        <v>N</v>
      </c>
      <c r="S26" s="6" t="str">
        <f>IF((LEFT(O26,1))="P",(VLOOKUP(P26,'[5]Rev Subj Codes'!$A$2:$E$240,3,FALSE)),(VLOOKUP(P26,'[5]Cap Subj Codes'!$A$2:$E$34,3,FALSE)))</f>
        <v>N</v>
      </c>
      <c r="T26" s="92"/>
    </row>
    <row r="27" spans="1:20" x14ac:dyDescent="0.2">
      <c r="A27" s="14" t="s">
        <v>24</v>
      </c>
      <c r="B27" s="2" t="str">
        <f>VLOOKUP(O27,'[5]Objective Code'!$A$1:$G$243,4,FALSE)</f>
        <v>Waste Prevention</v>
      </c>
      <c r="C27" s="4" t="str">
        <f>IF((LEFT(O27,1))="P",(VLOOKUP(P27,'[5]Rev Subj Codes'!$A$2:$E$240,4,FALSE)),(VLOOKUP(P27,'[5]Cap Subj Codes'!$A$2:$E$34,4,FALSE)))</f>
        <v>Other Professional Fees</v>
      </c>
      <c r="D27" s="15">
        <f>'[5]Raw Data'!K31</f>
        <v>42696</v>
      </c>
      <c r="E27" s="15" t="str">
        <f>'[5]Raw Data'!AA31</f>
        <v>Nov201600040</v>
      </c>
      <c r="F27" s="16">
        <f>'[5]Raw Data'!Z31</f>
        <v>831.66</v>
      </c>
      <c r="G27" s="2" t="s">
        <v>28</v>
      </c>
      <c r="H27" s="2">
        <v>5951</v>
      </c>
      <c r="I27" s="15" t="str">
        <f>'[5]Raw Data'!J31</f>
        <v xml:space="preserve">GYRON LLP                                                   </v>
      </c>
      <c r="J27" s="2">
        <v>2000002</v>
      </c>
      <c r="K27" s="2" t="s">
        <v>30</v>
      </c>
      <c r="L27" s="15">
        <v>40295</v>
      </c>
      <c r="M27" s="18" t="str">
        <f>'[5]Raw Data'!B31</f>
        <v xml:space="preserve">         INV0171</v>
      </c>
      <c r="N27" s="15" t="str">
        <f t="shared" si="0"/>
        <v>REVENUE</v>
      </c>
      <c r="O27" s="6" t="str">
        <f>'[5]Raw Data'!R31</f>
        <v>PMHAH</v>
      </c>
      <c r="P27" s="6">
        <f>'[5]Raw Data'!S31</f>
        <v>3420</v>
      </c>
      <c r="Q27" s="6" t="str">
        <f>VLOOKUP(O27,'[5]Objective Code'!$A$1:$H$208,8,FALSE)</f>
        <v>Stuart Donaldson</v>
      </c>
      <c r="R27" s="6" t="str">
        <f>VLOOKUP(O27,'[5]Objective Code'!$A$1:$G$243,3,FALSE)</f>
        <v>N</v>
      </c>
      <c r="S27" s="6" t="str">
        <f>IF((LEFT(O27,1))="P",(VLOOKUP(P27,'[5]Rev Subj Codes'!$A$2:$E$240,3,FALSE)),(VLOOKUP(P27,'[5]Cap Subj Codes'!$A$2:$E$34,3,FALSE)))</f>
        <v>N</v>
      </c>
      <c r="T27" s="22"/>
    </row>
    <row r="28" spans="1:20" x14ac:dyDescent="0.2">
      <c r="A28" s="14" t="s">
        <v>24</v>
      </c>
      <c r="B28" s="2" t="str">
        <f>VLOOKUP(O28,'[5]Objective Code'!$A$1:$G$243,4,FALSE)</f>
        <v>Waste Facilities</v>
      </c>
      <c r="C28" s="4" t="str">
        <f>IF((LEFT(O28,1))="P",(VLOOKUP(P28,'[5]Rev Subj Codes'!$A$2:$E$240,4,FALSE)),(VLOOKUP(P28,'[5]Cap Subj Codes'!$A$2:$E$34,4,FALSE)))</f>
        <v>Rents Rates Water and Sewerage</v>
      </c>
      <c r="D28" s="15">
        <f>'[5]Raw Data'!K11</f>
        <v>42677</v>
      </c>
      <c r="E28" s="15" t="str">
        <f>'[5]Raw Data'!AA11</f>
        <v>Nov201600049</v>
      </c>
      <c r="F28" s="16">
        <f>'[5]Raw Data'!Z11</f>
        <v>3305</v>
      </c>
      <c r="G28" s="2" t="s">
        <v>28</v>
      </c>
      <c r="H28" s="2">
        <v>5951</v>
      </c>
      <c r="I28" s="15" t="str">
        <f>'[5]Raw Data'!J11</f>
        <v xml:space="preserve">LIVERPOOL CITY COUNCIL                                      </v>
      </c>
      <c r="J28" s="2">
        <v>8743386</v>
      </c>
      <c r="K28" s="2" t="s">
        <v>30</v>
      </c>
      <c r="L28" s="15">
        <v>40358</v>
      </c>
      <c r="M28" s="18" t="str">
        <f>'[5]Raw Data'!B11</f>
        <v>MP21603150049008</v>
      </c>
      <c r="N28" s="15" t="str">
        <f t="shared" si="0"/>
        <v>REVENUE</v>
      </c>
      <c r="O28" s="6" t="str">
        <f>'[5]Raw Data'!R11</f>
        <v>PHTAA</v>
      </c>
      <c r="P28" s="6">
        <f>'[5]Raw Data'!S11</f>
        <v>1510</v>
      </c>
      <c r="Q28" s="6" t="str">
        <f>VLOOKUP(O28,'[5]Objective Code'!$A$1:$H$208,8,FALSE)</f>
        <v>Tony Byers</v>
      </c>
      <c r="R28" s="6" t="str">
        <f>VLOOKUP(O28,'[5]Objective Code'!$A$1:$G$243,3,FALSE)</f>
        <v>N</v>
      </c>
      <c r="S28" s="6" t="str">
        <f>IF((LEFT(O28,1))="P",(VLOOKUP(P28,'[5]Rev Subj Codes'!$A$2:$E$240,3,FALSE)),(VLOOKUP(P28,'[5]Cap Subj Codes'!$A$2:$E$34,3,FALSE)))</f>
        <v>N</v>
      </c>
      <c r="T28" s="7"/>
    </row>
    <row r="29" spans="1:20" x14ac:dyDescent="0.2">
      <c r="A29" s="14" t="s">
        <v>24</v>
      </c>
      <c r="B29" s="2" t="str">
        <f>VLOOKUP(O29,'[5]Objective Code'!$A$1:$G$243,4,FALSE)</f>
        <v>Closed Landfill Sites</v>
      </c>
      <c r="C29" s="4" t="str">
        <f>IF((LEFT(O29,1))="P",(VLOOKUP(P29,'[5]Rev Subj Codes'!$A$2:$E$240,4,FALSE)),(VLOOKUP(P29,'[5]Cap Subj Codes'!$A$2:$E$34,4,FALSE)))</f>
        <v>Rents Rates Water and Sewerage</v>
      </c>
      <c r="D29" s="15">
        <f>'[5]Raw Data'!K22</f>
        <v>42688</v>
      </c>
      <c r="E29" s="15" t="str">
        <f>'[5]Raw Data'!AA22</f>
        <v>Nov201600024</v>
      </c>
      <c r="F29" s="16">
        <f>'[5]Raw Data'!Z22</f>
        <v>11689.72</v>
      </c>
      <c r="G29" s="2" t="s">
        <v>28</v>
      </c>
      <c r="H29" s="2">
        <v>5951</v>
      </c>
      <c r="I29" s="15" t="str">
        <f>'[5]Raw Data'!J22</f>
        <v xml:space="preserve">UNITED UTILITIES WATER LTD                                  </v>
      </c>
      <c r="J29" s="2">
        <v>8733296</v>
      </c>
      <c r="K29" s="2" t="s">
        <v>30</v>
      </c>
      <c r="L29" s="15">
        <v>40347</v>
      </c>
      <c r="M29" s="18" t="str">
        <f>'[5]Raw Data'!B22</f>
        <v xml:space="preserve">   UUINV01975698</v>
      </c>
      <c r="N29" s="15" t="str">
        <f t="shared" si="0"/>
        <v>REVENUE</v>
      </c>
      <c r="O29" s="6" t="str">
        <f>'[5]Raw Data'!R22</f>
        <v>PLCHA</v>
      </c>
      <c r="P29" s="6">
        <f>'[5]Raw Data'!S22</f>
        <v>1520</v>
      </c>
      <c r="Q29" s="6" t="str">
        <f>VLOOKUP(O29,'[5]Objective Code'!$A$1:$H$208,8,FALSE)</f>
        <v>Tony Byers</v>
      </c>
      <c r="R29" s="6" t="str">
        <f>VLOOKUP(O29,'[5]Objective Code'!$A$1:$G$243,3,FALSE)</f>
        <v>N</v>
      </c>
      <c r="S29" s="6" t="str">
        <f>IF((LEFT(O29,1))="P",(VLOOKUP(P29,'[5]Rev Subj Codes'!$A$2:$E$240,3,FALSE)),(VLOOKUP(P29,'[5]Cap Subj Codes'!$A$2:$E$34,3,FALSE)))</f>
        <v>N</v>
      </c>
      <c r="T29" s="7"/>
    </row>
    <row r="30" spans="1:20" x14ac:dyDescent="0.2">
      <c r="A30" s="14" t="s">
        <v>24</v>
      </c>
      <c r="B30" s="2" t="str">
        <f>VLOOKUP(O30,'[5]Objective Code'!$A$1:$G$243,4,FALSE)</f>
        <v>Closed Landfill Sites</v>
      </c>
      <c r="C30" s="4" t="str">
        <f>IF((LEFT(O30,1))="P",(VLOOKUP(P30,'[5]Rev Subj Codes'!$A$2:$E$240,4,FALSE)),(VLOOKUP(P30,'[5]Cap Subj Codes'!$A$2:$E$34,4,FALSE)))</f>
        <v>Repairs and Maintenance</v>
      </c>
      <c r="D30" s="15">
        <f>'[5]Raw Data'!K24</f>
        <v>42689</v>
      </c>
      <c r="E30" s="15" t="str">
        <f>'[5]Raw Data'!AA24</f>
        <v>Nov201600026</v>
      </c>
      <c r="F30" s="16">
        <f>'[5]Raw Data'!Z24</f>
        <v>5000</v>
      </c>
      <c r="G30" s="2" t="s">
        <v>28</v>
      </c>
      <c r="H30" s="2">
        <v>5951</v>
      </c>
      <c r="I30" s="15" t="str">
        <f>'[5]Raw Data'!J24</f>
        <v xml:space="preserve">LEACHATE SOLUTIONS LIMITED                                  </v>
      </c>
      <c r="J30" s="2">
        <v>8733296</v>
      </c>
      <c r="K30" s="2" t="s">
        <v>30</v>
      </c>
      <c r="L30" s="15">
        <v>40336</v>
      </c>
      <c r="M30" s="18">
        <f>'[5]Raw Data'!B24</f>
        <v>56</v>
      </c>
      <c r="N30" s="15" t="str">
        <f t="shared" si="0"/>
        <v>REVENUE</v>
      </c>
      <c r="O30" s="6" t="str">
        <f>'[5]Raw Data'!R24</f>
        <v>PLCAA</v>
      </c>
      <c r="P30" s="6">
        <f>'[5]Raw Data'!S24</f>
        <v>1601</v>
      </c>
      <c r="Q30" s="6" t="str">
        <f>VLOOKUP(O30,'[5]Objective Code'!$A$1:$H$208,8,FALSE)</f>
        <v>Tony Byers</v>
      </c>
      <c r="R30" s="6" t="str">
        <f>VLOOKUP(O30,'[5]Objective Code'!$A$1:$G$243,3,FALSE)</f>
        <v>N</v>
      </c>
      <c r="S30" s="6" t="str">
        <f>IF((LEFT(O30,1))="P",(VLOOKUP(P30,'[5]Rev Subj Codes'!$A$2:$E$240,3,FALSE)),(VLOOKUP(P30,'[5]Cap Subj Codes'!$A$2:$E$34,3,FALSE)))</f>
        <v>N</v>
      </c>
      <c r="T30" s="7"/>
    </row>
    <row r="31" spans="1:20" x14ac:dyDescent="0.2">
      <c r="A31" s="14" t="s">
        <v>24</v>
      </c>
      <c r="B31" s="2" t="str">
        <f>VLOOKUP(O31,'[5]Objective Code'!$A$1:$G$243,4,FALSE)</f>
        <v>Waste Facilities</v>
      </c>
      <c r="C31" s="4" t="str">
        <f>IF((LEFT(O31,1))="P",(VLOOKUP(P31,'[5]Rev Subj Codes'!$A$2:$E$240,4,FALSE)),(VLOOKUP(P31,'[5]Cap Subj Codes'!$A$2:$E$34,4,FALSE)))</f>
        <v>Rents Rates Water and Sewerage</v>
      </c>
      <c r="D31" s="15">
        <f>'[5]Raw Data'!K7</f>
        <v>42675</v>
      </c>
      <c r="E31" s="15" t="str">
        <f>'[5]Raw Data'!AA7</f>
        <v>Nov201600010</v>
      </c>
      <c r="F31" s="16">
        <f>'[5]Raw Data'!Z7</f>
        <v>15283</v>
      </c>
      <c r="G31" s="2" t="s">
        <v>28</v>
      </c>
      <c r="H31" s="2">
        <v>5951</v>
      </c>
      <c r="I31" s="15" t="str">
        <f>'[5]Raw Data'!J7</f>
        <v xml:space="preserve">WIRRAL BOROUGH COUNCIL                                      </v>
      </c>
      <c r="J31" s="2">
        <v>8720482</v>
      </c>
      <c r="K31" s="2" t="s">
        <v>30</v>
      </c>
      <c r="L31" s="15">
        <v>40358</v>
      </c>
      <c r="M31" s="18" t="str">
        <f>'[5]Raw Data'!B7</f>
        <v>MP21603040006008</v>
      </c>
      <c r="N31" s="15" t="str">
        <f t="shared" si="0"/>
        <v>REVENUE</v>
      </c>
      <c r="O31" s="6" t="str">
        <f>'[5]Raw Data'!R7</f>
        <v>PHPAA</v>
      </c>
      <c r="P31" s="6">
        <f>'[5]Raw Data'!S7</f>
        <v>1510</v>
      </c>
      <c r="Q31" s="6" t="str">
        <f>VLOOKUP(O31,'[5]Objective Code'!$A$1:$H$208,8,FALSE)</f>
        <v>Tony Byers</v>
      </c>
      <c r="R31" s="6" t="str">
        <f>VLOOKUP(O31,'[5]Objective Code'!$A$1:$G$243,3,FALSE)</f>
        <v>N</v>
      </c>
      <c r="S31" s="6" t="str">
        <f>IF((LEFT(O31,1))="P",(VLOOKUP(P31,'[5]Rev Subj Codes'!$A$2:$E$240,3,FALSE)),(VLOOKUP(P31,'[5]Cap Subj Codes'!$A$2:$E$34,3,FALSE)))</f>
        <v>N</v>
      </c>
      <c r="T31" s="92"/>
    </row>
    <row r="32" spans="1:20" x14ac:dyDescent="0.2">
      <c r="A32" s="14" t="s">
        <v>24</v>
      </c>
      <c r="B32" s="2" t="str">
        <f>VLOOKUP(O32,'[5]Objective Code'!$A$1:$G$243,4,FALSE)</f>
        <v>Closed Landfill Sites</v>
      </c>
      <c r="C32" s="4" t="str">
        <f>IF((LEFT(O32,1))="P",(VLOOKUP(P32,'[5]Rev Subj Codes'!$A$2:$E$240,4,FALSE)),(VLOOKUP(P32,'[5]Cap Subj Codes'!$A$2:$E$34,4,FALSE)))</f>
        <v>Rents Rates Water and Sewerage</v>
      </c>
      <c r="D32" s="15">
        <f>'[5]Raw Data'!K21</f>
        <v>42688</v>
      </c>
      <c r="E32" s="15" t="str">
        <f>'[5]Raw Data'!AA21</f>
        <v>Nov201600025</v>
      </c>
      <c r="F32" s="16">
        <f>'[5]Raw Data'!Z21</f>
        <v>10268.469999999999</v>
      </c>
      <c r="G32" s="2" t="s">
        <v>28</v>
      </c>
      <c r="H32" s="2">
        <v>5951</v>
      </c>
      <c r="I32" s="15" t="str">
        <f>'[5]Raw Data'!J21</f>
        <v xml:space="preserve">UNITED UTILITIES WATER LTD                                  </v>
      </c>
      <c r="J32" s="2">
        <v>8726346</v>
      </c>
      <c r="K32" s="2" t="s">
        <v>30</v>
      </c>
      <c r="L32" s="15">
        <v>40345</v>
      </c>
      <c r="M32" s="18" t="str">
        <f>'[5]Raw Data'!B21</f>
        <v xml:space="preserve">   UUINV01975710</v>
      </c>
      <c r="N32" s="15" t="str">
        <f t="shared" si="0"/>
        <v>REVENUE</v>
      </c>
      <c r="O32" s="6" t="str">
        <f>'[5]Raw Data'!R21</f>
        <v>PLBAA</v>
      </c>
      <c r="P32" s="6">
        <f>'[5]Raw Data'!S21</f>
        <v>1520</v>
      </c>
      <c r="Q32" s="6" t="str">
        <f>VLOOKUP(O32,'[5]Objective Code'!$A$1:$H$208,8,FALSE)</f>
        <v>Tony Byers</v>
      </c>
      <c r="R32" s="6" t="str">
        <f>VLOOKUP(O32,'[5]Objective Code'!$A$1:$G$243,3,FALSE)</f>
        <v>N</v>
      </c>
      <c r="S32" s="6" t="str">
        <f>IF((LEFT(O32,1))="P",(VLOOKUP(P32,'[5]Rev Subj Codes'!$A$2:$E$240,3,FALSE)),(VLOOKUP(P32,'[5]Cap Subj Codes'!$A$2:$E$34,3,FALSE)))</f>
        <v>N</v>
      </c>
      <c r="T32" s="92"/>
    </row>
    <row r="33" spans="1:20" x14ac:dyDescent="0.2">
      <c r="A33" s="14" t="s">
        <v>24</v>
      </c>
      <c r="B33" s="2" t="str">
        <f>VLOOKUP(O33,'[5]Objective Code'!$A$1:$G$243,4,FALSE)</f>
        <v>Waste Facilities</v>
      </c>
      <c r="C33" s="4" t="str">
        <f>IF((LEFT(O33,1))="P",(VLOOKUP(P33,'[5]Rev Subj Codes'!$A$2:$E$240,4,FALSE)),(VLOOKUP(P33,'[5]Cap Subj Codes'!$A$2:$E$34,4,FALSE)))</f>
        <v>Rents Rates Water and Sewerage</v>
      </c>
      <c r="D33" s="15">
        <f>'[5]Raw Data'!K17</f>
        <v>42684</v>
      </c>
      <c r="E33" s="15" t="str">
        <f>'[5]Raw Data'!AA17</f>
        <v>Nov201600015</v>
      </c>
      <c r="F33" s="16">
        <f>'[5]Raw Data'!Z17</f>
        <v>4125</v>
      </c>
      <c r="G33" s="2" t="s">
        <v>28</v>
      </c>
      <c r="H33" s="2">
        <v>5951</v>
      </c>
      <c r="I33" s="15" t="str">
        <f>'[5]Raw Data'!J17</f>
        <v xml:space="preserve">SEFTON M.B.C                                                </v>
      </c>
      <c r="J33" s="2">
        <v>8729348</v>
      </c>
      <c r="K33" s="2" t="s">
        <v>30</v>
      </c>
      <c r="L33" s="15">
        <v>40359</v>
      </c>
      <c r="M33" s="18" t="str">
        <f>'[5]Raw Data'!B17</f>
        <v>MP21603170013008</v>
      </c>
      <c r="N33" s="15" t="str">
        <f t="shared" si="0"/>
        <v>REVENUE</v>
      </c>
      <c r="O33" s="6" t="str">
        <f>'[5]Raw Data'!R17</f>
        <v>PHLAA</v>
      </c>
      <c r="P33" s="6">
        <f>'[5]Raw Data'!S17</f>
        <v>1510</v>
      </c>
      <c r="Q33" s="6" t="str">
        <f>VLOOKUP(O33,'[5]Objective Code'!$A$1:$H$208,8,FALSE)</f>
        <v>Tony Byers</v>
      </c>
      <c r="R33" s="6" t="str">
        <f>VLOOKUP(O33,'[5]Objective Code'!$A$1:$G$243,3,FALSE)</f>
        <v>N</v>
      </c>
      <c r="S33" s="6" t="str">
        <f>IF((LEFT(O33,1))="P",(VLOOKUP(P33,'[5]Rev Subj Codes'!$A$2:$E$240,3,FALSE)),(VLOOKUP(P33,'[5]Cap Subj Codes'!$A$2:$E$34,3,FALSE)))</f>
        <v>N</v>
      </c>
      <c r="T33" s="92"/>
    </row>
    <row r="34" spans="1:20" x14ac:dyDescent="0.2">
      <c r="A34" s="14" t="s">
        <v>24</v>
      </c>
      <c r="B34" s="2" t="str">
        <f>VLOOKUP(O34,'[5]Objective Code'!$A$1:$G$243,4,FALSE)</f>
        <v>Waste Facilities</v>
      </c>
      <c r="C34" s="4" t="str">
        <f>IF((LEFT(O34,1))="P",(VLOOKUP(P34,'[5]Rev Subj Codes'!$A$2:$E$240,4,FALSE)),(VLOOKUP(P34,'[5]Cap Subj Codes'!$A$2:$E$34,4,FALSE)))</f>
        <v>Rents Rates Water and Sewerage</v>
      </c>
      <c r="D34" s="15">
        <f>'[5]Raw Data'!K4</f>
        <v>42675</v>
      </c>
      <c r="E34" s="15" t="str">
        <f>'[5]Raw Data'!AA4</f>
        <v>Nov201600021</v>
      </c>
      <c r="F34" s="16">
        <f>'[5]Raw Data'!Z4</f>
        <v>1106</v>
      </c>
      <c r="G34" s="2" t="s">
        <v>28</v>
      </c>
      <c r="H34" s="2">
        <v>5951</v>
      </c>
      <c r="I34" s="15" t="str">
        <f>'[5]Raw Data'!J4</f>
        <v xml:space="preserve">WIRRAL BOROUGH COUNCIL                                      </v>
      </c>
      <c r="J34" s="2">
        <v>8400752</v>
      </c>
      <c r="K34" s="2" t="s">
        <v>30</v>
      </c>
      <c r="L34" s="15">
        <v>40345</v>
      </c>
      <c r="M34" s="18" t="str">
        <f>'[5]Raw Data'!B4</f>
        <v>MP21604060005008</v>
      </c>
      <c r="N34" s="15" t="str">
        <f t="shared" si="0"/>
        <v>REVENUE</v>
      </c>
      <c r="O34" s="6" t="str">
        <f>'[5]Raw Data'!R4</f>
        <v>PHBAA</v>
      </c>
      <c r="P34" s="6">
        <f>'[5]Raw Data'!S4</f>
        <v>1510</v>
      </c>
      <c r="Q34" s="6" t="str">
        <f>VLOOKUP(O34,'[5]Objective Code'!$A$1:$H$208,8,FALSE)</f>
        <v>Tony Byers</v>
      </c>
      <c r="R34" s="6" t="str">
        <f>VLOOKUP(O34,'[5]Objective Code'!$A$1:$G$243,3,FALSE)</f>
        <v>N</v>
      </c>
      <c r="S34" s="6" t="str">
        <f>IF((LEFT(O34,1))="P",(VLOOKUP(P34,'[5]Rev Subj Codes'!$A$2:$E$240,3,FALSE)),(VLOOKUP(P34,'[5]Cap Subj Codes'!$A$2:$E$34,3,FALSE)))</f>
        <v>N</v>
      </c>
      <c r="T34" s="22"/>
    </row>
    <row r="35" spans="1:20" x14ac:dyDescent="0.2">
      <c r="A35" s="14" t="s">
        <v>24</v>
      </c>
      <c r="B35" s="2" t="str">
        <f>VLOOKUP(O35,'[5]Objective Code'!$A$1:$G$243,4,FALSE)</f>
        <v>Waste Facilities</v>
      </c>
      <c r="C35" s="4" t="str">
        <f>IF((LEFT(O35,1))="P",(VLOOKUP(P35,'[5]Rev Subj Codes'!$A$2:$E$240,4,FALSE)),(VLOOKUP(P35,'[5]Cap Subj Codes'!$A$2:$E$34,4,FALSE)))</f>
        <v>Rents Rates Water and Sewerage</v>
      </c>
      <c r="D35" s="15">
        <f>'[5]Raw Data'!K5</f>
        <v>42675</v>
      </c>
      <c r="E35" s="15" t="str">
        <f>'[5]Raw Data'!AA5</f>
        <v>Nov201600020</v>
      </c>
      <c r="F35" s="16">
        <f>'[5]Raw Data'!Z5</f>
        <v>1193</v>
      </c>
      <c r="G35" s="2" t="s">
        <v>28</v>
      </c>
      <c r="H35" s="2">
        <v>5951</v>
      </c>
      <c r="I35" s="15" t="str">
        <f>'[5]Raw Data'!J5</f>
        <v xml:space="preserve">WIRRAL BOROUGH COUNCIL                                      </v>
      </c>
      <c r="J35" s="2">
        <v>8400752</v>
      </c>
      <c r="K35" s="2" t="s">
        <v>30</v>
      </c>
      <c r="L35" s="15">
        <v>40345</v>
      </c>
      <c r="M35" s="18" t="str">
        <f>'[5]Raw Data'!B5</f>
        <v>MP21604060004008</v>
      </c>
      <c r="N35" s="15" t="str">
        <f t="shared" si="0"/>
        <v>REVENUE</v>
      </c>
      <c r="O35" s="6" t="str">
        <f>'[5]Raw Data'!R5</f>
        <v>PHHAA</v>
      </c>
      <c r="P35" s="6">
        <f>'[5]Raw Data'!S5</f>
        <v>1510</v>
      </c>
      <c r="Q35" s="6" t="str">
        <f>VLOOKUP(O35,'[5]Objective Code'!$A$1:$H$208,8,FALSE)</f>
        <v>Tony Byers</v>
      </c>
      <c r="R35" s="6" t="str">
        <f>VLOOKUP(O35,'[5]Objective Code'!$A$1:$G$243,3,FALSE)</f>
        <v>N</v>
      </c>
      <c r="S35" s="6" t="str">
        <f>IF((LEFT(O35,1))="P",(VLOOKUP(P35,'[5]Rev Subj Codes'!$A$2:$E$240,3,FALSE)),(VLOOKUP(P35,'[5]Cap Subj Codes'!$A$2:$E$34,3,FALSE)))</f>
        <v>N</v>
      </c>
      <c r="T35" s="22"/>
    </row>
    <row r="36" spans="1:20" x14ac:dyDescent="0.2">
      <c r="A36" s="14" t="s">
        <v>24</v>
      </c>
      <c r="B36" s="2" t="str">
        <f>VLOOKUP(O36,'[5]Objective Code'!$A$1:$G$243,4,FALSE)</f>
        <v>Closed Landfill Sites</v>
      </c>
      <c r="C36" s="4" t="str">
        <f>IF((LEFT(O36,1))="P",(VLOOKUP(P36,'[5]Rev Subj Codes'!$A$2:$E$240,4,FALSE)),(VLOOKUP(P36,'[5]Cap Subj Codes'!$A$2:$E$34,4,FALSE)))</f>
        <v>Repairs and Maintenance</v>
      </c>
      <c r="D36" s="15">
        <f>'[5]Raw Data'!K8</f>
        <v>42677</v>
      </c>
      <c r="E36" s="15" t="str">
        <f>'[5]Raw Data'!AA8</f>
        <v>Nov201600033</v>
      </c>
      <c r="F36" s="16">
        <f>'[5]Raw Data'!Z8</f>
        <v>985</v>
      </c>
      <c r="G36" s="2" t="s">
        <v>28</v>
      </c>
      <c r="H36" s="2">
        <v>5951</v>
      </c>
      <c r="I36" s="15" t="str">
        <f>'[5]Raw Data'!J8</f>
        <v xml:space="preserve">BYWATER CIVIL ENGINEERING &amp; CONSTRUCTION CO LTD             </v>
      </c>
      <c r="J36" s="2">
        <v>8720482</v>
      </c>
      <c r="K36" s="2" t="s">
        <v>30</v>
      </c>
      <c r="L36" s="15">
        <v>40326</v>
      </c>
      <c r="M36" s="18">
        <f>'[5]Raw Data'!B8</f>
        <v>161001</v>
      </c>
      <c r="N36" s="15" t="str">
        <f t="shared" si="0"/>
        <v>REVENUE</v>
      </c>
      <c r="O36" s="6" t="str">
        <f>'[5]Raw Data'!R8</f>
        <v>PLCCA</v>
      </c>
      <c r="P36" s="6">
        <f>'[5]Raw Data'!S8</f>
        <v>1601</v>
      </c>
      <c r="Q36" s="6" t="str">
        <f>VLOOKUP(O36,'[5]Objective Code'!$A$1:$H$208,8,FALSE)</f>
        <v>Tony Byers</v>
      </c>
      <c r="R36" s="6" t="str">
        <f>VLOOKUP(O36,'[5]Objective Code'!$A$1:$G$243,3,FALSE)</f>
        <v>N</v>
      </c>
      <c r="S36" s="6" t="str">
        <f>IF((LEFT(O36,1))="P",(VLOOKUP(P36,'[5]Rev Subj Codes'!$A$2:$E$240,3,FALSE)),(VLOOKUP(P36,'[5]Cap Subj Codes'!$A$2:$E$34,3,FALSE)))</f>
        <v>N</v>
      </c>
      <c r="T36" s="22"/>
    </row>
    <row r="37" spans="1:20" x14ac:dyDescent="0.2">
      <c r="A37" s="14" t="s">
        <v>24</v>
      </c>
      <c r="B37" s="2" t="str">
        <f>VLOOKUP(O37,'[5]Objective Code'!$A$1:$G$243,4,FALSE)</f>
        <v>Waste Facilities</v>
      </c>
      <c r="C37" s="4" t="str">
        <f>IF((LEFT(O37,1))="P",(VLOOKUP(P37,'[5]Rev Subj Codes'!$A$2:$E$240,4,FALSE)),(VLOOKUP(P37,'[5]Cap Subj Codes'!$A$2:$E$34,4,FALSE)))</f>
        <v>Rents Rates Water and Sewerage</v>
      </c>
      <c r="D37" s="15">
        <f>'[5]Raw Data'!K9</f>
        <v>42677</v>
      </c>
      <c r="E37" s="15" t="str">
        <f>'[5]Raw Data'!AA9</f>
        <v>Nov201600011</v>
      </c>
      <c r="F37" s="16">
        <f>'[5]Raw Data'!Z9</f>
        <v>1193</v>
      </c>
      <c r="G37" s="2" t="s">
        <v>28</v>
      </c>
      <c r="H37" s="2">
        <v>5951</v>
      </c>
      <c r="I37" s="15" t="str">
        <f>'[5]Raw Data'!J9</f>
        <v xml:space="preserve">LIVERPOOL CITY COUNCIL                                      </v>
      </c>
      <c r="J37" s="2">
        <v>8743386</v>
      </c>
      <c r="K37" s="2" t="s">
        <v>30</v>
      </c>
      <c r="L37" s="15">
        <v>40315</v>
      </c>
      <c r="M37" s="18" t="str">
        <f>'[5]Raw Data'!B9</f>
        <v>MP21603150048008</v>
      </c>
      <c r="N37" s="15" t="str">
        <f t="shared" si="0"/>
        <v>REVENUE</v>
      </c>
      <c r="O37" s="6" t="str">
        <f>'[5]Raw Data'!R9</f>
        <v>PHIAA</v>
      </c>
      <c r="P37" s="6">
        <f>'[5]Raw Data'!S9</f>
        <v>1510</v>
      </c>
      <c r="Q37" s="6" t="str">
        <f>VLOOKUP(O37,'[5]Objective Code'!$A$1:$H$208,8,FALSE)</f>
        <v>Tony Byers</v>
      </c>
      <c r="R37" s="6" t="str">
        <f>VLOOKUP(O37,'[5]Objective Code'!$A$1:$G$243,3,FALSE)</f>
        <v>N</v>
      </c>
      <c r="S37" s="6" t="str">
        <f>IF((LEFT(O37,1))="P",(VLOOKUP(P37,'[5]Rev Subj Codes'!$A$2:$E$240,3,FALSE)),(VLOOKUP(P37,'[5]Cap Subj Codes'!$A$2:$E$34,3,FALSE)))</f>
        <v>N</v>
      </c>
      <c r="T37" s="22"/>
    </row>
    <row r="38" spans="1:20" x14ac:dyDescent="0.2">
      <c r="A38" s="14" t="s">
        <v>24</v>
      </c>
      <c r="B38" s="2" t="str">
        <f>VLOOKUP(O38,'[5]Objective Code'!$A$1:$G$243,4,FALSE)</f>
        <v>Waste Facilities</v>
      </c>
      <c r="C38" s="4" t="str">
        <f>IF((LEFT(O38,1))="P",(VLOOKUP(P38,'[5]Rev Subj Codes'!$A$2:$E$240,4,FALSE)),(VLOOKUP(P38,'[5]Cap Subj Codes'!$A$2:$E$34,4,FALSE)))</f>
        <v>Rents Rates Water and Sewerage</v>
      </c>
      <c r="D38" s="15">
        <f>'[5]Raw Data'!K12</f>
        <v>42677</v>
      </c>
      <c r="E38" s="15" t="str">
        <f>'[5]Raw Data'!AA12</f>
        <v>Nov201600012</v>
      </c>
      <c r="F38" s="16">
        <f>'[5]Raw Data'!Z12</f>
        <v>25099</v>
      </c>
      <c r="G38" s="2" t="s">
        <v>28</v>
      </c>
      <c r="H38" s="2">
        <v>5951</v>
      </c>
      <c r="I38" s="15" t="str">
        <f>'[5]Raw Data'!J12</f>
        <v xml:space="preserve">LIVERPOOL CITY COUNCIL                                      </v>
      </c>
      <c r="J38" s="2">
        <v>8745170</v>
      </c>
      <c r="K38" s="2" t="s">
        <v>30</v>
      </c>
      <c r="L38" s="15">
        <v>40304</v>
      </c>
      <c r="M38" s="18" t="str">
        <f>'[5]Raw Data'!B12</f>
        <v>MP21603150050008</v>
      </c>
      <c r="N38" s="15" t="str">
        <f t="shared" ref="N38:N54" si="1">IF(LEFT(O38,1)="P","REVENUE",(IF(LEFT(O38,1)="X","CAPITAL","VOID")))</f>
        <v>REVENUE</v>
      </c>
      <c r="O38" s="6" t="str">
        <f>'[5]Raw Data'!R12</f>
        <v>PHQAA</v>
      </c>
      <c r="P38" s="6">
        <f>'[5]Raw Data'!S12</f>
        <v>1510</v>
      </c>
      <c r="Q38" s="6" t="str">
        <f>VLOOKUP(O38,'[5]Objective Code'!$A$1:$H$208,8,FALSE)</f>
        <v>Tony Byers</v>
      </c>
      <c r="R38" s="6" t="str">
        <f>VLOOKUP(O38,'[5]Objective Code'!$A$1:$G$243,3,FALSE)</f>
        <v>n</v>
      </c>
      <c r="S38" s="6" t="str">
        <f>IF((LEFT(O38,1))="P",(VLOOKUP(P38,'[5]Rev Subj Codes'!$A$2:$E$240,3,FALSE)),(VLOOKUP(P38,'[5]Cap Subj Codes'!$A$2:$E$34,3,FALSE)))</f>
        <v>N</v>
      </c>
      <c r="T38" s="22"/>
    </row>
    <row r="39" spans="1:20" x14ac:dyDescent="0.2">
      <c r="A39" s="14" t="s">
        <v>24</v>
      </c>
      <c r="B39" s="2" t="str">
        <f>VLOOKUP(O39,'[5]Objective Code'!$A$1:$G$243,4,FALSE)</f>
        <v>Closed Landfill Sites</v>
      </c>
      <c r="C39" s="4" t="str">
        <f>IF((LEFT(O39,1))="P",(VLOOKUP(P39,'[5]Rev Subj Codes'!$A$2:$E$240,4,FALSE)),(VLOOKUP(P39,'[5]Cap Subj Codes'!$A$2:$E$34,4,FALSE)))</f>
        <v>Rents Rates Water and Sewerage</v>
      </c>
      <c r="D39" s="15">
        <f>'[5]Raw Data'!K20</f>
        <v>42688</v>
      </c>
      <c r="E39" s="15" t="str">
        <f>'[5]Raw Data'!AA20</f>
        <v>Nov201600023</v>
      </c>
      <c r="F39" s="16">
        <f>'[5]Raw Data'!Z20</f>
        <v>894.32</v>
      </c>
      <c r="G39" s="2" t="s">
        <v>28</v>
      </c>
      <c r="H39" s="2">
        <v>5951</v>
      </c>
      <c r="I39" s="15" t="str">
        <f>'[5]Raw Data'!J20</f>
        <v xml:space="preserve">UNITED UTILITIES WATER LTD                                  </v>
      </c>
      <c r="J39" s="2">
        <v>4000297</v>
      </c>
      <c r="K39" s="2" t="s">
        <v>30</v>
      </c>
      <c r="L39" s="15">
        <v>40311</v>
      </c>
      <c r="M39" s="18" t="str">
        <f>'[5]Raw Data'!B20</f>
        <v xml:space="preserve">   UUINV01975444</v>
      </c>
      <c r="N39" s="15" t="str">
        <f t="shared" si="1"/>
        <v>REVENUE</v>
      </c>
      <c r="O39" s="6" t="str">
        <f>'[5]Raw Data'!R20</f>
        <v>PLCCA</v>
      </c>
      <c r="P39" s="6">
        <f>'[5]Raw Data'!S20</f>
        <v>1520</v>
      </c>
      <c r="Q39" s="6" t="str">
        <f>VLOOKUP(O39,'[5]Objective Code'!$A$1:$H$208,8,FALSE)</f>
        <v>Tony Byers</v>
      </c>
      <c r="R39" s="6" t="str">
        <f>VLOOKUP(O39,'[5]Objective Code'!$A$1:$G$243,3,FALSE)</f>
        <v>N</v>
      </c>
      <c r="S39" s="6" t="str">
        <f>IF((LEFT(O39,1))="P",(VLOOKUP(P39,'[5]Rev Subj Codes'!$A$2:$E$240,3,FALSE)),(VLOOKUP(P39,'[5]Cap Subj Codes'!$A$2:$E$34,3,FALSE)))</f>
        <v>N</v>
      </c>
      <c r="T39" s="22"/>
    </row>
    <row r="40" spans="1:20" x14ac:dyDescent="0.2">
      <c r="A40" s="14" t="s">
        <v>24</v>
      </c>
      <c r="B40" s="2" t="str">
        <f>VLOOKUP(O40,'[5]Objective Code'!$A$1:$G$243,4,FALSE)</f>
        <v>Closed Landfill Sites</v>
      </c>
      <c r="C40" s="4" t="str">
        <f>IF((LEFT(O40,1))="P",(VLOOKUP(P40,'[5]Rev Subj Codes'!$A$2:$E$240,4,FALSE)),(VLOOKUP(P40,'[5]Cap Subj Codes'!$A$2:$E$34,4,FALSE)))</f>
        <v>Energy Costs</v>
      </c>
      <c r="D40" s="15">
        <f>'[5]Raw Data'!K26</f>
        <v>42691</v>
      </c>
      <c r="E40" s="15" t="str">
        <f>'[5]Raw Data'!AA26</f>
        <v>Nov201600008</v>
      </c>
      <c r="F40" s="16">
        <f>'[5]Raw Data'!Z26</f>
        <v>2704.7</v>
      </c>
      <c r="G40" s="2" t="s">
        <v>28</v>
      </c>
      <c r="H40" s="2">
        <v>5951</v>
      </c>
      <c r="I40" s="15" t="str">
        <f>'[5]Raw Data'!J26</f>
        <v xml:space="preserve">MERSEYSIDE RECYCLING &amp; WASTE AUTHORITY                      </v>
      </c>
      <c r="J40" s="2">
        <v>8726346</v>
      </c>
      <c r="K40" s="2" t="s">
        <v>30</v>
      </c>
      <c r="L40" s="15">
        <v>40326</v>
      </c>
      <c r="M40" s="18">
        <f>'[5]Raw Data'!B26</f>
        <v>967151715</v>
      </c>
      <c r="N40" s="15" t="str">
        <f t="shared" si="1"/>
        <v>REVENUE</v>
      </c>
      <c r="O40" s="6" t="str">
        <f>'[5]Raw Data'!R26</f>
        <v>PLCHA</v>
      </c>
      <c r="P40" s="6">
        <f>'[5]Raw Data'!S26</f>
        <v>1420</v>
      </c>
      <c r="Q40" s="6" t="str">
        <f>VLOOKUP(O40,'[5]Objective Code'!$A$1:$H$208,8,FALSE)</f>
        <v>Tony Byers</v>
      </c>
      <c r="R40" s="6" t="str">
        <f>VLOOKUP(O40,'[5]Objective Code'!$A$1:$G$243,3,FALSE)</f>
        <v>N</v>
      </c>
      <c r="S40" s="6" t="str">
        <f>IF((LEFT(O40,1))="P",(VLOOKUP(P40,'[5]Rev Subj Codes'!$A$2:$E$240,3,FALSE)),(VLOOKUP(P40,'[5]Cap Subj Codes'!$A$2:$E$34,3,FALSE)))</f>
        <v>N</v>
      </c>
      <c r="T40" s="22"/>
    </row>
    <row r="41" spans="1:20" x14ac:dyDescent="0.2">
      <c r="A41" s="14" t="s">
        <v>24</v>
      </c>
      <c r="B41" s="2" t="str">
        <f>VLOOKUP(O41,'[5]Objective Code'!$A$1:$G$243,4,FALSE)</f>
        <v>Closed Landfill Sites</v>
      </c>
      <c r="C41" s="4" t="str">
        <f>IF((LEFT(O41,1))="P",(VLOOKUP(P41,'[5]Rev Subj Codes'!$A$2:$E$240,4,FALSE)),(VLOOKUP(P41,'[5]Cap Subj Codes'!$A$2:$E$34,4,FALSE)))</f>
        <v>Energy Costs</v>
      </c>
      <c r="D41" s="15">
        <f>'[5]Raw Data'!K27</f>
        <v>42691</v>
      </c>
      <c r="E41" s="15" t="str">
        <f>'[5]Raw Data'!AA27</f>
        <v>Nov201600007</v>
      </c>
      <c r="F41" s="16">
        <f>'[5]Raw Data'!Z27</f>
        <v>993.7</v>
      </c>
      <c r="G41" s="2" t="s">
        <v>28</v>
      </c>
      <c r="H41" s="2">
        <v>5951</v>
      </c>
      <c r="I41" s="15" t="str">
        <f>'[5]Raw Data'!J27</f>
        <v xml:space="preserve">SCOTTISH POWER PLC                                          </v>
      </c>
      <c r="J41" s="2">
        <v>8714190</v>
      </c>
      <c r="K41" s="2" t="s">
        <v>30</v>
      </c>
      <c r="L41" s="15">
        <v>40282</v>
      </c>
      <c r="M41" s="18">
        <f>'[5]Raw Data'!B27</f>
        <v>104495513</v>
      </c>
      <c r="N41" s="15" t="str">
        <f t="shared" si="1"/>
        <v>REVENUE</v>
      </c>
      <c r="O41" s="6" t="str">
        <f>'[5]Raw Data'!R27</f>
        <v>PLBAA</v>
      </c>
      <c r="P41" s="6">
        <f>'[5]Raw Data'!S27</f>
        <v>1420</v>
      </c>
      <c r="Q41" s="6" t="str">
        <f>VLOOKUP(O41,'[5]Objective Code'!$A$1:$H$208,8,FALSE)</f>
        <v>Tony Byers</v>
      </c>
      <c r="R41" s="6" t="str">
        <f>VLOOKUP(O41,'[5]Objective Code'!$A$1:$G$243,3,FALSE)</f>
        <v>N</v>
      </c>
      <c r="S41" s="6" t="str">
        <f>IF((LEFT(O41,1))="P",(VLOOKUP(P41,'[5]Rev Subj Codes'!$A$2:$E$240,3,FALSE)),(VLOOKUP(P41,'[5]Cap Subj Codes'!$A$2:$E$34,3,FALSE)))</f>
        <v>N</v>
      </c>
      <c r="T41" s="22"/>
    </row>
    <row r="42" spans="1:20" x14ac:dyDescent="0.2">
      <c r="A42" s="14" t="s">
        <v>24</v>
      </c>
      <c r="B42" s="2" t="str">
        <f>VLOOKUP(O42,'[5]Objective Code'!$A$1:$G$243,4,FALSE)</f>
        <v>Closed Landfill Sites</v>
      </c>
      <c r="C42" s="4" t="str">
        <f>IF((LEFT(O42,1))="P",(VLOOKUP(P42,'[5]Rev Subj Codes'!$A$2:$E$240,4,FALSE)),(VLOOKUP(P42,'[5]Cap Subj Codes'!$A$2:$E$34,4,FALSE)))</f>
        <v>Repairs and Maintenance</v>
      </c>
      <c r="D42" s="15">
        <f>'[5]Raw Data'!K28</f>
        <v>42692</v>
      </c>
      <c r="E42" s="15" t="str">
        <f>'[5]Raw Data'!AA28</f>
        <v>Nov201600027</v>
      </c>
      <c r="F42" s="16">
        <f>'[5]Raw Data'!Z28</f>
        <v>698.25</v>
      </c>
      <c r="G42" s="2" t="s">
        <v>28</v>
      </c>
      <c r="H42" s="2">
        <v>5951</v>
      </c>
      <c r="I42" s="15" t="str">
        <f>'[5]Raw Data'!J28</f>
        <v xml:space="preserve">LLOYD SIGNS LIMITED                                         </v>
      </c>
      <c r="J42" s="2">
        <v>8723116</v>
      </c>
      <c r="K42" s="2" t="s">
        <v>30</v>
      </c>
      <c r="L42" s="15">
        <v>40345</v>
      </c>
      <c r="M42" s="18">
        <f>'[5]Raw Data'!B28</f>
        <v>4365</v>
      </c>
      <c r="N42" s="15" t="str">
        <f t="shared" si="1"/>
        <v>REVENUE</v>
      </c>
      <c r="O42" s="6" t="str">
        <f>'[5]Raw Data'!R28</f>
        <v>PLCAA</v>
      </c>
      <c r="P42" s="6">
        <f>'[5]Raw Data'!S28</f>
        <v>1601</v>
      </c>
      <c r="Q42" s="6" t="str">
        <f>VLOOKUP(O42,'[5]Objective Code'!$A$1:$H$208,8,FALSE)</f>
        <v>Tony Byers</v>
      </c>
      <c r="R42" s="6" t="str">
        <f>VLOOKUP(O42,'[5]Objective Code'!$A$1:$G$243,3,FALSE)</f>
        <v>N</v>
      </c>
      <c r="S42" s="6" t="str">
        <f>IF((LEFT(O42,1))="P",(VLOOKUP(P42,'[5]Rev Subj Codes'!$A$2:$E$240,3,FALSE)),(VLOOKUP(P42,'[5]Cap Subj Codes'!$A$2:$E$34,3,FALSE)))</f>
        <v>N</v>
      </c>
      <c r="T42" s="22"/>
    </row>
    <row r="43" spans="1:20" x14ac:dyDescent="0.2">
      <c r="A43" s="14" t="s">
        <v>24</v>
      </c>
      <c r="B43" s="2" t="str">
        <f>VLOOKUP(O43,'[5]Objective Code'!$A$1:$G$243,4,FALSE)</f>
        <v>Closed Landfill Sites</v>
      </c>
      <c r="C43" s="4" t="str">
        <f>IF((LEFT(O43,1))="P",(VLOOKUP(P43,'[5]Rev Subj Codes'!$A$2:$E$240,4,FALSE)),(VLOOKUP(P43,'[5]Cap Subj Codes'!$A$2:$E$34,4,FALSE)))</f>
        <v>Other Professional Fees</v>
      </c>
      <c r="D43" s="15">
        <f>'[5]Raw Data'!K37</f>
        <v>42699</v>
      </c>
      <c r="E43" s="15" t="str">
        <f>'[5]Raw Data'!AA37</f>
        <v>Nov201600001</v>
      </c>
      <c r="F43" s="16">
        <f>'[5]Raw Data'!Z37</f>
        <v>959</v>
      </c>
      <c r="G43" s="2" t="s">
        <v>155</v>
      </c>
      <c r="H43" s="2">
        <v>5953</v>
      </c>
      <c r="I43" s="15" t="str">
        <f>'[5]Raw Data'!J37</f>
        <v xml:space="preserve">CHEMTEST LTD                                                </v>
      </c>
      <c r="J43" s="2">
        <v>8400754</v>
      </c>
      <c r="K43" s="2" t="s">
        <v>30</v>
      </c>
      <c r="L43" s="15">
        <v>40297</v>
      </c>
      <c r="M43" s="18">
        <f>'[5]Raw Data'!B37</f>
        <v>15963</v>
      </c>
      <c r="N43" s="15" t="str">
        <f t="shared" si="1"/>
        <v>REVENUE</v>
      </c>
      <c r="O43" s="6" t="str">
        <f>'[5]Raw Data'!R37</f>
        <v>PLCAB</v>
      </c>
      <c r="P43" s="6">
        <f>'[5]Raw Data'!S37</f>
        <v>3424</v>
      </c>
      <c r="Q43" s="6" t="str">
        <f>VLOOKUP(O43,'[5]Objective Code'!$A$1:$H$208,8,FALSE)</f>
        <v>Tony Byers</v>
      </c>
      <c r="R43" s="6" t="str">
        <f>VLOOKUP(O43,'[5]Objective Code'!$A$1:$G$243,3,FALSE)</f>
        <v>N</v>
      </c>
      <c r="S43" s="6" t="str">
        <f>IF((LEFT(O43,1))="P",(VLOOKUP(P43,'[5]Rev Subj Codes'!$A$2:$E$240,3,FALSE)),(VLOOKUP(P43,'[5]Cap Subj Codes'!$A$2:$E$34,3,FALSE)))</f>
        <v>N</v>
      </c>
      <c r="T43" s="7"/>
    </row>
    <row r="44" spans="1:20" x14ac:dyDescent="0.2">
      <c r="A44" s="14" t="s">
        <v>24</v>
      </c>
      <c r="B44" s="2" t="str">
        <f>VLOOKUP(O44,'[5]Objective Code'!$A$1:$G$243,4,FALSE)</f>
        <v>Waste Facilities</v>
      </c>
      <c r="C44" s="4" t="str">
        <f>IF((LEFT(O44,1))="P",(VLOOKUP(P44,'[5]Rev Subj Codes'!$A$2:$E$240,4,FALSE)),(VLOOKUP(P44,'[5]Cap Subj Codes'!$A$2:$E$34,4,FALSE)))</f>
        <v>Rents Rates Water and Sewerage</v>
      </c>
      <c r="D44" s="15">
        <f>'[5]Raw Data'!K39</f>
        <v>42702</v>
      </c>
      <c r="E44" s="15" t="str">
        <f>'[5]Raw Data'!AA39</f>
        <v>Nov201600018</v>
      </c>
      <c r="F44" s="16">
        <f>'[5]Raw Data'!Z39</f>
        <v>3131</v>
      </c>
      <c r="G44" s="2" t="s">
        <v>166</v>
      </c>
      <c r="H44" s="2">
        <v>5955</v>
      </c>
      <c r="I44" s="15" t="str">
        <f>'[5]Raw Data'!J39</f>
        <v xml:space="preserve">KNOWSLEY MBC                                                </v>
      </c>
      <c r="J44" s="2">
        <v>8400756</v>
      </c>
      <c r="K44" s="2" t="s">
        <v>30</v>
      </c>
      <c r="L44" s="15">
        <v>40299</v>
      </c>
      <c r="M44" s="18" t="str">
        <f>'[5]Raw Data'!B39</f>
        <v>MP21604010175009</v>
      </c>
      <c r="N44" s="15" t="str">
        <f t="shared" si="1"/>
        <v>REVENUE</v>
      </c>
      <c r="O44" s="6" t="str">
        <f>'[5]Raw Data'!R39</f>
        <v>PHSAA</v>
      </c>
      <c r="P44" s="6">
        <f>'[5]Raw Data'!S39</f>
        <v>1510</v>
      </c>
      <c r="Q44" s="6" t="str">
        <f>VLOOKUP(O44,'[5]Objective Code'!$A$1:$H$208,8,FALSE)</f>
        <v>Tony Byers</v>
      </c>
      <c r="R44" s="6" t="str">
        <f>VLOOKUP(O44,'[5]Objective Code'!$A$1:$G$243,3,FALSE)</f>
        <v>N</v>
      </c>
      <c r="S44" s="6" t="str">
        <f>IF((LEFT(O44,1))="P",(VLOOKUP(P44,'[5]Rev Subj Codes'!$A$2:$E$240,3,FALSE)),(VLOOKUP(P44,'[5]Cap Subj Codes'!$A$2:$E$34,3,FALSE)))</f>
        <v>N</v>
      </c>
      <c r="T44" s="7"/>
    </row>
    <row r="45" spans="1:20" x14ac:dyDescent="0.2">
      <c r="A45" s="14" t="s">
        <v>24</v>
      </c>
      <c r="B45" s="2" t="str">
        <f>VLOOKUP(O45,'[5]Objective Code'!$A$1:$G$243,4,FALSE)</f>
        <v>Waste Facilities</v>
      </c>
      <c r="C45" s="4" t="str">
        <f>IF((LEFT(O45,1))="P",(VLOOKUP(P45,'[5]Rev Subj Codes'!$A$2:$E$240,4,FALSE)),(VLOOKUP(P45,'[5]Cap Subj Codes'!$A$2:$E$34,4,FALSE)))</f>
        <v>Rents Rates Water and Sewerage</v>
      </c>
      <c r="D45" s="15">
        <f>'[5]Raw Data'!K40</f>
        <v>42702</v>
      </c>
      <c r="E45" s="15" t="str">
        <f>'[5]Raw Data'!AA40</f>
        <v>Nov201600017</v>
      </c>
      <c r="F45" s="16">
        <f>'[5]Raw Data'!Z40</f>
        <v>3628</v>
      </c>
      <c r="G45" s="2" t="s">
        <v>170</v>
      </c>
      <c r="H45" s="2">
        <v>5956</v>
      </c>
      <c r="I45" s="15" t="str">
        <f>'[5]Raw Data'!J40</f>
        <v xml:space="preserve">KNOWSLEY MBC                                                </v>
      </c>
      <c r="J45" s="2">
        <v>8400757</v>
      </c>
      <c r="K45" s="2" t="s">
        <v>30</v>
      </c>
      <c r="L45" s="15">
        <v>40300</v>
      </c>
      <c r="M45" s="18" t="str">
        <f>'[5]Raw Data'!B40</f>
        <v>MP21604010160009</v>
      </c>
      <c r="N45" s="15" t="str">
        <f t="shared" si="1"/>
        <v>REVENUE</v>
      </c>
      <c r="O45" s="6" t="str">
        <f>'[5]Raw Data'!R40</f>
        <v>PHMAA</v>
      </c>
      <c r="P45" s="6">
        <f>'[5]Raw Data'!S40</f>
        <v>1510</v>
      </c>
      <c r="Q45" s="6" t="str">
        <f>VLOOKUP(O45,'[5]Objective Code'!$A$1:$H$208,8,FALSE)</f>
        <v>Tony Byers</v>
      </c>
      <c r="R45" s="6" t="str">
        <f>VLOOKUP(O45,'[5]Objective Code'!$A$1:$G$243,3,FALSE)</f>
        <v>N</v>
      </c>
      <c r="S45" s="6" t="str">
        <f>IF((LEFT(O45,1))="P",(VLOOKUP(P45,'[5]Rev Subj Codes'!$A$2:$E$240,3,FALSE)),(VLOOKUP(P45,'[5]Cap Subj Codes'!$A$2:$E$34,3,FALSE)))</f>
        <v>N</v>
      </c>
      <c r="T45" s="7"/>
    </row>
    <row r="46" spans="1:20" x14ac:dyDescent="0.2">
      <c r="A46" s="14" t="s">
        <v>24</v>
      </c>
      <c r="B46" s="2" t="str">
        <f>VLOOKUP(O46,'[5]Objective Code'!$A$1:$G$243,4,FALSE)</f>
        <v>Waste Facilities</v>
      </c>
      <c r="C46" s="4" t="str">
        <f>IF((LEFT(O46,1))="P",(VLOOKUP(P46,'[5]Rev Subj Codes'!$A$2:$E$240,4,FALSE)),(VLOOKUP(P46,'[5]Cap Subj Codes'!$A$2:$E$34,4,FALSE)))</f>
        <v>Rents Rates Water and Sewerage</v>
      </c>
      <c r="D46" s="15">
        <f>'[5]Raw Data'!K41</f>
        <v>42702</v>
      </c>
      <c r="E46" s="15" t="str">
        <f>'[5]Raw Data'!AA41</f>
        <v>Nov201600016</v>
      </c>
      <c r="F46" s="16">
        <f>'[5]Raw Data'!Z41</f>
        <v>6163</v>
      </c>
      <c r="G46" s="2" t="s">
        <v>173</v>
      </c>
      <c r="H46" s="2">
        <v>5957</v>
      </c>
      <c r="I46" s="15" t="str">
        <f>'[5]Raw Data'!J41</f>
        <v xml:space="preserve">KNOWSLEY MBC                                                </v>
      </c>
      <c r="J46" s="2">
        <v>8400758</v>
      </c>
      <c r="K46" s="2" t="s">
        <v>30</v>
      </c>
      <c r="L46" s="15">
        <v>40301</v>
      </c>
      <c r="M46" s="18" t="str">
        <f>'[5]Raw Data'!B41</f>
        <v>MP21604010159009</v>
      </c>
      <c r="N46" s="15" t="str">
        <f t="shared" si="1"/>
        <v>REVENUE</v>
      </c>
      <c r="O46" s="6" t="str">
        <f>'[5]Raw Data'!R41</f>
        <v>PHNAA</v>
      </c>
      <c r="P46" s="6">
        <f>'[5]Raw Data'!S41</f>
        <v>1510</v>
      </c>
      <c r="Q46" s="6" t="str">
        <f>VLOOKUP(O46,'[5]Objective Code'!$A$1:$H$208,8,FALSE)</f>
        <v>Tony Byers</v>
      </c>
      <c r="R46" s="6" t="str">
        <f>VLOOKUP(O46,'[5]Objective Code'!$A$1:$G$243,3,FALSE)</f>
        <v>N</v>
      </c>
      <c r="S46" s="6" t="str">
        <f>IF((LEFT(O46,1))="P",(VLOOKUP(P46,'[5]Rev Subj Codes'!$A$2:$E$240,3,FALSE)),(VLOOKUP(P46,'[5]Cap Subj Codes'!$A$2:$E$34,3,FALSE)))</f>
        <v>N</v>
      </c>
      <c r="T46" s="7"/>
    </row>
    <row r="47" spans="1:20" x14ac:dyDescent="0.2">
      <c r="A47" s="14" t="s">
        <v>24</v>
      </c>
      <c r="B47" s="2" t="str">
        <f>VLOOKUP(O47,'[5]Objective Code'!$A$1:$G$243,4,FALSE)</f>
        <v>Closed Landfill Sites</v>
      </c>
      <c r="C47" s="4" t="str">
        <f>IF((LEFT(O47,1))="P",(VLOOKUP(P47,'[5]Rev Subj Codes'!$A$2:$E$240,4,FALSE)),(VLOOKUP(P47,'[5]Cap Subj Codes'!$A$2:$E$34,4,FALSE)))</f>
        <v>Repairs and Maintenance</v>
      </c>
      <c r="D47" s="15">
        <f>'[5]Raw Data'!K42</f>
        <v>42702</v>
      </c>
      <c r="E47" s="15" t="str">
        <f>'[5]Raw Data'!AA42</f>
        <v>Nov201600028</v>
      </c>
      <c r="F47" s="16">
        <f>'[5]Raw Data'!Z42</f>
        <v>1879</v>
      </c>
      <c r="G47" s="2" t="s">
        <v>178</v>
      </c>
      <c r="H47" s="2">
        <v>5958</v>
      </c>
      <c r="I47" s="15" t="str">
        <f>'[5]Raw Data'!J42</f>
        <v xml:space="preserve">THE CCTV COMPANY                                            </v>
      </c>
      <c r="J47" s="2">
        <v>8400759</v>
      </c>
      <c r="K47" s="2" t="s">
        <v>30</v>
      </c>
      <c r="L47" s="15">
        <v>40302</v>
      </c>
      <c r="M47" s="18">
        <f>'[5]Raw Data'!B42</f>
        <v>21131</v>
      </c>
      <c r="N47" s="15" t="str">
        <f t="shared" si="1"/>
        <v>REVENUE</v>
      </c>
      <c r="O47" s="6" t="str">
        <f>'[5]Raw Data'!R42</f>
        <v>PLBAA</v>
      </c>
      <c r="P47" s="6">
        <f>'[5]Raw Data'!S42</f>
        <v>1601</v>
      </c>
      <c r="Q47" s="6" t="str">
        <f>VLOOKUP(O47,'[5]Objective Code'!$A$1:$H$208,8,FALSE)</f>
        <v>Tony Byers</v>
      </c>
      <c r="R47" s="6" t="str">
        <f>VLOOKUP(O47,'[5]Objective Code'!$A$1:$G$243,3,FALSE)</f>
        <v>N</v>
      </c>
      <c r="S47" s="6" t="str">
        <f>IF((LEFT(O47,1))="P",(VLOOKUP(P47,'[5]Rev Subj Codes'!$A$2:$E$240,3,FALSE)),(VLOOKUP(P47,'[5]Cap Subj Codes'!$A$2:$E$34,3,FALSE)))</f>
        <v>N</v>
      </c>
      <c r="T47" s="96"/>
    </row>
    <row r="48" spans="1:20" x14ac:dyDescent="0.2">
      <c r="A48" s="14" t="s">
        <v>24</v>
      </c>
      <c r="B48" s="2" t="str">
        <f>VLOOKUP(O48,'[5]Objective Code'!$A$1:$G$243,4,FALSE)</f>
        <v>Closed Landfill Sites</v>
      </c>
      <c r="C48" s="4" t="str">
        <f>IF((LEFT(O48,1))="P",(VLOOKUP(P48,'[5]Rev Subj Codes'!$A$2:$E$240,4,FALSE)),(VLOOKUP(P48,'[5]Cap Subj Codes'!$A$2:$E$34,4,FALSE)))</f>
        <v>Repairs and Maintenance</v>
      </c>
      <c r="D48" s="15">
        <f>'[5]Raw Data'!K43</f>
        <v>42702</v>
      </c>
      <c r="E48" s="15" t="str">
        <f>'[5]Raw Data'!AA43</f>
        <v>Nov201600029</v>
      </c>
      <c r="F48" s="16">
        <f>'[5]Raw Data'!Z43</f>
        <v>1879</v>
      </c>
      <c r="G48" s="2" t="s">
        <v>181</v>
      </c>
      <c r="H48" s="2">
        <v>5959</v>
      </c>
      <c r="I48" s="15" t="str">
        <f>'[5]Raw Data'!J43</f>
        <v xml:space="preserve">THE CCTV COMPANY                                            </v>
      </c>
      <c r="J48" s="2">
        <v>8400760</v>
      </c>
      <c r="K48" s="2" t="s">
        <v>30</v>
      </c>
      <c r="L48" s="15">
        <v>40303</v>
      </c>
      <c r="M48" s="18">
        <f>'[5]Raw Data'!B43</f>
        <v>21132</v>
      </c>
      <c r="N48" s="15" t="str">
        <f t="shared" si="1"/>
        <v>REVENUE</v>
      </c>
      <c r="O48" s="6" t="str">
        <f>'[5]Raw Data'!R43</f>
        <v>PLBAA</v>
      </c>
      <c r="P48" s="6">
        <f>'[5]Raw Data'!S43</f>
        <v>1601</v>
      </c>
      <c r="Q48" s="6" t="str">
        <f>VLOOKUP(O48,'[5]Objective Code'!$A$1:$H$208,8,FALSE)</f>
        <v>Tony Byers</v>
      </c>
      <c r="R48" s="6" t="str">
        <f>VLOOKUP(O48,'[5]Objective Code'!$A$1:$G$243,3,FALSE)</f>
        <v>N</v>
      </c>
      <c r="S48" s="6" t="str">
        <f>IF((LEFT(O48,1))="P",(VLOOKUP(P48,'[5]Rev Subj Codes'!$A$2:$E$240,3,FALSE)),(VLOOKUP(P48,'[5]Cap Subj Codes'!$A$2:$E$34,3,FALSE)))</f>
        <v>N</v>
      </c>
      <c r="T48" s="7"/>
    </row>
    <row r="49" spans="1:20" x14ac:dyDescent="0.2">
      <c r="A49" s="14" t="s">
        <v>24</v>
      </c>
      <c r="B49" s="2" t="str">
        <f>VLOOKUP(O49,'[5]Objective Code'!$A$1:$G$243,4,FALSE)</f>
        <v>Closed Landfill Sites</v>
      </c>
      <c r="C49" s="4" t="str">
        <f>IF((LEFT(O49,1))="P",(VLOOKUP(P49,'[5]Rev Subj Codes'!$A$2:$E$240,4,FALSE)),(VLOOKUP(P49,'[5]Cap Subj Codes'!$A$2:$E$34,4,FALSE)))</f>
        <v>Repairs and Maintenance</v>
      </c>
      <c r="D49" s="15">
        <f>'[5]Raw Data'!K44</f>
        <v>42702</v>
      </c>
      <c r="E49" s="15" t="str">
        <f>'[5]Raw Data'!AA44</f>
        <v>Nov201600032</v>
      </c>
      <c r="F49" s="16">
        <f>'[5]Raw Data'!Z44</f>
        <v>2379</v>
      </c>
      <c r="G49" s="2" t="s">
        <v>185</v>
      </c>
      <c r="H49" s="2">
        <v>5960</v>
      </c>
      <c r="I49" s="15" t="str">
        <f>'[5]Raw Data'!J44</f>
        <v xml:space="preserve">THE CCTV COMPANY                                            </v>
      </c>
      <c r="J49" s="2">
        <v>8400761</v>
      </c>
      <c r="K49" s="2" t="s">
        <v>30</v>
      </c>
      <c r="L49" s="15">
        <v>40304</v>
      </c>
      <c r="M49" s="18">
        <f>'[5]Raw Data'!B44</f>
        <v>21135</v>
      </c>
      <c r="N49" s="15" t="str">
        <f t="shared" si="1"/>
        <v>REVENUE</v>
      </c>
      <c r="O49" s="6" t="str">
        <f>'[5]Raw Data'!R44</f>
        <v>PLCEA</v>
      </c>
      <c r="P49" s="6">
        <f>'[5]Raw Data'!S44</f>
        <v>1601</v>
      </c>
      <c r="Q49" s="6" t="str">
        <f>VLOOKUP(O49,'[5]Objective Code'!$A$1:$H$208,8,FALSE)</f>
        <v>Tony Byers</v>
      </c>
      <c r="R49" s="6" t="str">
        <f>VLOOKUP(O49,'[5]Objective Code'!$A$1:$G$243,3,FALSE)</f>
        <v>N</v>
      </c>
      <c r="S49" s="6" t="str">
        <f>IF((LEFT(O49,1))="P",(VLOOKUP(P49,'[5]Rev Subj Codes'!$A$2:$E$240,3,FALSE)),(VLOOKUP(P49,'[5]Cap Subj Codes'!$A$2:$E$34,3,FALSE)))</f>
        <v>N</v>
      </c>
      <c r="T49" s="7"/>
    </row>
    <row r="50" spans="1:20" x14ac:dyDescent="0.2">
      <c r="A50" s="14" t="s">
        <v>24</v>
      </c>
      <c r="B50" s="2" t="str">
        <f>VLOOKUP(O50,'[5]Objective Code'!$A$1:$G$243,4,FALSE)</f>
        <v>Closed Landfill Sites</v>
      </c>
      <c r="C50" s="4" t="str">
        <f>IF((LEFT(O50,1))="P",(VLOOKUP(P50,'[5]Rev Subj Codes'!$A$2:$E$240,4,FALSE)),(VLOOKUP(P50,'[5]Cap Subj Codes'!$A$2:$E$34,4,FALSE)))</f>
        <v>Repairs and Maintenance</v>
      </c>
      <c r="D50" s="15">
        <f>'[5]Raw Data'!K45</f>
        <v>42702</v>
      </c>
      <c r="E50" s="15" t="str">
        <f>'[5]Raw Data'!AA45</f>
        <v>Nov201600030</v>
      </c>
      <c r="F50" s="16">
        <f>'[5]Raw Data'!Z45</f>
        <v>2579</v>
      </c>
      <c r="G50" s="2" t="s">
        <v>191</v>
      </c>
      <c r="H50" s="2">
        <v>5961</v>
      </c>
      <c r="I50" s="15" t="str">
        <f>'[5]Raw Data'!J45</f>
        <v xml:space="preserve">THE CCTV COMPANY                                            </v>
      </c>
      <c r="J50" s="2">
        <v>8400762</v>
      </c>
      <c r="K50" s="2" t="s">
        <v>30</v>
      </c>
      <c r="L50" s="15">
        <v>40305</v>
      </c>
      <c r="M50" s="18">
        <f>'[5]Raw Data'!B45</f>
        <v>21133</v>
      </c>
      <c r="N50" s="15" t="str">
        <f t="shared" si="1"/>
        <v>REVENUE</v>
      </c>
      <c r="O50" s="6" t="str">
        <f>'[5]Raw Data'!R45</f>
        <v>PLCGA</v>
      </c>
      <c r="P50" s="6">
        <f>'[5]Raw Data'!S45</f>
        <v>1601</v>
      </c>
      <c r="Q50" s="6" t="str">
        <f>VLOOKUP(O50,'[5]Objective Code'!$A$1:$H$208,8,FALSE)</f>
        <v>Tony Byers</v>
      </c>
      <c r="R50" s="6" t="str">
        <f>VLOOKUP(O50,'[5]Objective Code'!$A$1:$G$243,3,FALSE)</f>
        <v>N</v>
      </c>
      <c r="S50" s="6" t="str">
        <f>IF((LEFT(O50,1))="P",(VLOOKUP(P50,'[5]Rev Subj Codes'!$A$2:$E$240,3,FALSE)),(VLOOKUP(P50,'[5]Cap Subj Codes'!$A$2:$E$34,3,FALSE)))</f>
        <v>N</v>
      </c>
      <c r="T50" s="7"/>
    </row>
    <row r="51" spans="1:20" x14ac:dyDescent="0.2">
      <c r="A51" s="14" t="s">
        <v>24</v>
      </c>
      <c r="B51" s="2" t="str">
        <f>VLOOKUP(O51,'[5]Objective Code'!$A$1:$G$243,4,FALSE)</f>
        <v>Closed Landfill Sites</v>
      </c>
      <c r="C51" s="4" t="str">
        <f>IF((LEFT(O51,1))="P",(VLOOKUP(P51,'[5]Rev Subj Codes'!$A$2:$E$240,4,FALSE)),(VLOOKUP(P51,'[5]Cap Subj Codes'!$A$2:$E$34,4,FALSE)))</f>
        <v>Repairs and Maintenance</v>
      </c>
      <c r="D51" s="15">
        <f>'[5]Raw Data'!K46</f>
        <v>42702</v>
      </c>
      <c r="E51" s="15" t="str">
        <f>'[5]Raw Data'!AA46</f>
        <v>Nov201600031</v>
      </c>
      <c r="F51" s="16">
        <f>'[5]Raw Data'!Z46</f>
        <v>2579</v>
      </c>
      <c r="G51" s="2" t="s">
        <v>194</v>
      </c>
      <c r="H51" s="2">
        <v>5962</v>
      </c>
      <c r="I51" s="15" t="str">
        <f>'[5]Raw Data'!J46</f>
        <v xml:space="preserve">THE CCTV COMPANY                                            </v>
      </c>
      <c r="J51" s="2">
        <v>8400763</v>
      </c>
      <c r="K51" s="2" t="s">
        <v>30</v>
      </c>
      <c r="L51" s="15">
        <v>40306</v>
      </c>
      <c r="M51" s="18">
        <f>'[5]Raw Data'!B46</f>
        <v>21134</v>
      </c>
      <c r="N51" s="15" t="str">
        <f t="shared" si="1"/>
        <v>REVENUE</v>
      </c>
      <c r="O51" s="6" t="str">
        <f>'[5]Raw Data'!R46</f>
        <v>PLBAA</v>
      </c>
      <c r="P51" s="6">
        <f>'[5]Raw Data'!S46</f>
        <v>1601</v>
      </c>
      <c r="Q51" s="6" t="str">
        <f>VLOOKUP(O51,'[5]Objective Code'!$A$1:$H$208,8,FALSE)</f>
        <v>Tony Byers</v>
      </c>
      <c r="R51" s="6" t="str">
        <f>VLOOKUP(O51,'[5]Objective Code'!$A$1:$G$243,3,FALSE)</f>
        <v>N</v>
      </c>
      <c r="S51" s="6" t="str">
        <f>IF((LEFT(O51,1))="P",(VLOOKUP(P51,'[5]Rev Subj Codes'!$A$2:$E$240,3,FALSE)),(VLOOKUP(P51,'[5]Cap Subj Codes'!$A$2:$E$34,3,FALSE)))</f>
        <v>N</v>
      </c>
      <c r="T51" s="7"/>
    </row>
    <row r="52" spans="1:20" x14ac:dyDescent="0.2">
      <c r="A52" s="14" t="s">
        <v>24</v>
      </c>
      <c r="B52" s="2" t="str">
        <f>VLOOKUP(O52,'[5]Objective Code'!$A$1:$G$243,4,FALSE)</f>
        <v>Waste Facilities</v>
      </c>
      <c r="C52" s="4" t="str">
        <f>IF((LEFT(O52,1))="P",(VLOOKUP(P52,'[5]Rev Subj Codes'!$A$2:$E$240,4,FALSE)),(VLOOKUP(P52,'[5]Cap Subj Codes'!$A$2:$E$34,4,FALSE)))</f>
        <v>Rents Rates Water and Sewerage</v>
      </c>
      <c r="D52" s="15">
        <f>'[5]Raw Data'!K48</f>
        <v>42703</v>
      </c>
      <c r="E52" s="15" t="str">
        <f>'[5]Raw Data'!AA48</f>
        <v>Nov201600013</v>
      </c>
      <c r="F52" s="16">
        <f>'[5]Raw Data'!Z48</f>
        <v>1044</v>
      </c>
      <c r="G52" s="2" t="s">
        <v>201</v>
      </c>
      <c r="H52" s="2">
        <v>5964</v>
      </c>
      <c r="I52" s="15" t="str">
        <f>'[5]Raw Data'!J48</f>
        <v xml:space="preserve">SEFTON M.B.C                                                </v>
      </c>
      <c r="J52" s="2">
        <v>8400765</v>
      </c>
      <c r="K52" s="2" t="s">
        <v>30</v>
      </c>
      <c r="L52" s="15">
        <v>40308</v>
      </c>
      <c r="M52" s="18" t="str">
        <f>'[5]Raw Data'!B48</f>
        <v>MP21603170005009</v>
      </c>
      <c r="N52" s="15" t="str">
        <f t="shared" si="1"/>
        <v>REVENUE</v>
      </c>
      <c r="O52" s="6" t="str">
        <f>'[5]Raw Data'!R48</f>
        <v>PHJAA</v>
      </c>
      <c r="P52" s="6">
        <f>'[5]Raw Data'!S48</f>
        <v>1510</v>
      </c>
      <c r="Q52" s="6" t="str">
        <f>VLOOKUP(O52,'[5]Objective Code'!$A$1:$H$208,8,FALSE)</f>
        <v>Tony Byers</v>
      </c>
      <c r="R52" s="6" t="str">
        <f>VLOOKUP(O52,'[5]Objective Code'!$A$1:$G$243,3,FALSE)</f>
        <v>N</v>
      </c>
      <c r="S52" s="6" t="str">
        <f>IF((LEFT(O52,1))="P",(VLOOKUP(P52,'[5]Rev Subj Codes'!$A$2:$E$240,3,FALSE)),(VLOOKUP(P52,'[5]Cap Subj Codes'!$A$2:$E$34,3,FALSE)))</f>
        <v>N</v>
      </c>
      <c r="T52" s="7"/>
    </row>
    <row r="53" spans="1:20" x14ac:dyDescent="0.2">
      <c r="A53" s="14" t="s">
        <v>24</v>
      </c>
      <c r="B53" s="2" t="str">
        <f>VLOOKUP(O53,'[5]Objective Code'!$A$1:$G$243,4,FALSE)</f>
        <v>Waste Facilities</v>
      </c>
      <c r="C53" s="4" t="str">
        <f>IF((LEFT(O53,1))="P",(VLOOKUP(P53,'[5]Rev Subj Codes'!$A$2:$E$240,4,FALSE)),(VLOOKUP(P53,'[5]Cap Subj Codes'!$A$2:$E$34,4,FALSE)))</f>
        <v>Rents Rates Water and Sewerage</v>
      </c>
      <c r="D53" s="15">
        <f>'[5]Raw Data'!K49</f>
        <v>42703</v>
      </c>
      <c r="E53" s="15" t="str">
        <f>'[5]Raw Data'!AA49</f>
        <v>Nov201600019</v>
      </c>
      <c r="F53" s="16">
        <f>'[5]Raw Data'!Z49</f>
        <v>2609</v>
      </c>
      <c r="G53" s="2" t="s">
        <v>205</v>
      </c>
      <c r="H53" s="2">
        <v>5965</v>
      </c>
      <c r="I53" s="15" t="str">
        <f>'[5]Raw Data'!J49</f>
        <v xml:space="preserve">SEFTON M.B.C                                                </v>
      </c>
      <c r="J53" s="2">
        <v>8400766</v>
      </c>
      <c r="K53" s="2" t="s">
        <v>30</v>
      </c>
      <c r="L53" s="15">
        <v>40309</v>
      </c>
      <c r="M53" s="18" t="str">
        <f>'[5]Raw Data'!B49</f>
        <v>MP21604020004009</v>
      </c>
      <c r="N53" s="15" t="str">
        <f t="shared" si="1"/>
        <v>REVENUE</v>
      </c>
      <c r="O53" s="6" t="str">
        <f>'[5]Raw Data'!R49</f>
        <v>PHKAA</v>
      </c>
      <c r="P53" s="6">
        <f>'[5]Raw Data'!S49</f>
        <v>1510</v>
      </c>
      <c r="Q53" s="6" t="str">
        <f>VLOOKUP(O53,'[5]Objective Code'!$A$1:$H$208,8,FALSE)</f>
        <v>Tony Byers</v>
      </c>
      <c r="R53" s="6" t="str">
        <f>VLOOKUP(O53,'[5]Objective Code'!$A$1:$G$243,3,FALSE)</f>
        <v>N</v>
      </c>
      <c r="S53" s="6" t="str">
        <f>IF((LEFT(O53,1))="P",(VLOOKUP(P53,'[5]Rev Subj Codes'!$A$2:$E$240,3,FALSE)),(VLOOKUP(P53,'[5]Cap Subj Codes'!$A$2:$E$34,3,FALSE)))</f>
        <v>N</v>
      </c>
      <c r="T53" s="7"/>
    </row>
    <row r="54" spans="1:20" x14ac:dyDescent="0.2">
      <c r="A54" s="14" t="s">
        <v>24</v>
      </c>
      <c r="B54" s="2" t="str">
        <f>VLOOKUP(O54,'[5]Objective Code'!$A$1:$G$243,4,FALSE)</f>
        <v>Waste Facilities</v>
      </c>
      <c r="C54" s="4" t="str">
        <f>IF((LEFT(O54,1))="P",(VLOOKUP(P54,'[5]Rev Subj Codes'!$A$2:$E$240,4,FALSE)),(VLOOKUP(P54,'[5]Cap Subj Codes'!$A$2:$E$34,4,FALSE)))</f>
        <v>Rents Rates Water and Sewerage</v>
      </c>
      <c r="D54" s="15">
        <f>'[5]Raw Data'!K50</f>
        <v>42703</v>
      </c>
      <c r="E54" s="15" t="str">
        <f>'[5]Raw Data'!AA50</f>
        <v>Nov201600014</v>
      </c>
      <c r="F54" s="16">
        <f>'[5]Raw Data'!Z50</f>
        <v>4871</v>
      </c>
      <c r="G54" s="2" t="s">
        <v>208</v>
      </c>
      <c r="H54" s="2">
        <v>5966</v>
      </c>
      <c r="I54" s="15" t="str">
        <f>'[5]Raw Data'!J50</f>
        <v xml:space="preserve">SEFTON M.B.C                                                </v>
      </c>
      <c r="J54" s="2">
        <v>8400767</v>
      </c>
      <c r="K54" s="2" t="s">
        <v>30</v>
      </c>
      <c r="L54" s="15">
        <v>40310</v>
      </c>
      <c r="M54" s="18" t="str">
        <f>'[5]Raw Data'!B50</f>
        <v>MP21603170006009</v>
      </c>
      <c r="N54" s="15" t="str">
        <f t="shared" si="1"/>
        <v>REVENUE</v>
      </c>
      <c r="O54" s="6" t="str">
        <f>'[5]Raw Data'!R50</f>
        <v>PHOAA</v>
      </c>
      <c r="P54" s="6">
        <f>'[5]Raw Data'!S50</f>
        <v>1510</v>
      </c>
      <c r="Q54" s="6" t="str">
        <f>VLOOKUP(O54,'[5]Objective Code'!$A$1:$H$208,8,FALSE)</f>
        <v>Tony Byers</v>
      </c>
      <c r="R54" s="6" t="str">
        <f>VLOOKUP(O54,'[5]Objective Code'!$A$1:$G$243,3,FALSE)</f>
        <v>N</v>
      </c>
      <c r="S54" s="6" t="str">
        <f>IF((LEFT(O54,1))="P",(VLOOKUP(P54,'[5]Rev Subj Codes'!$A$2:$E$240,3,FALSE)),(VLOOKUP(P54,'[5]Cap Subj Codes'!$A$2:$E$34,3,FALSE)))</f>
        <v>N</v>
      </c>
      <c r="T54" s="7"/>
    </row>
    <row r="55" spans="1:20" x14ac:dyDescent="0.2">
      <c r="A55" s="14"/>
      <c r="B55" s="2"/>
      <c r="C55" s="4"/>
      <c r="D55" s="15"/>
      <c r="E55" s="15"/>
      <c r="F55" s="16"/>
      <c r="G55" s="2"/>
      <c r="H55" s="2"/>
      <c r="I55" s="15"/>
      <c r="J55" s="2"/>
      <c r="K55" s="2"/>
      <c r="L55" s="15"/>
      <c r="M55" s="18"/>
      <c r="N55" s="15"/>
      <c r="O55" s="6"/>
      <c r="P55" s="6"/>
      <c r="Q55" s="6"/>
      <c r="R55" s="6"/>
      <c r="S55" s="6"/>
      <c r="T55" s="7"/>
    </row>
    <row r="56" spans="1:20" x14ac:dyDescent="0.2">
      <c r="A56" s="14"/>
      <c r="B56" s="2"/>
      <c r="C56" s="4"/>
      <c r="D56" s="15"/>
      <c r="E56" s="15"/>
      <c r="F56" s="16"/>
      <c r="G56" s="2"/>
      <c r="H56" s="2"/>
      <c r="I56" s="15"/>
      <c r="J56" s="2"/>
      <c r="K56" s="2"/>
      <c r="L56" s="15"/>
      <c r="M56" s="18"/>
      <c r="N56" s="15"/>
      <c r="O56" s="6"/>
      <c r="P56" s="6"/>
      <c r="Q56" s="6"/>
      <c r="R56" s="6"/>
      <c r="S56" s="6"/>
      <c r="T56" s="7"/>
    </row>
    <row r="57" spans="1:20" x14ac:dyDescent="0.2">
      <c r="A57" s="14"/>
      <c r="B57" s="2"/>
      <c r="C57" s="4"/>
      <c r="D57" s="15"/>
      <c r="E57" s="15"/>
      <c r="F57" s="16"/>
      <c r="G57" s="2"/>
      <c r="H57" s="2"/>
      <c r="I57" s="15"/>
      <c r="J57" s="2"/>
      <c r="K57" s="2"/>
      <c r="L57" s="15"/>
      <c r="M57" s="18"/>
      <c r="N57" s="15"/>
      <c r="O57" s="6"/>
      <c r="P57" s="6"/>
      <c r="Q57" s="6"/>
      <c r="R57" s="6"/>
      <c r="S57" s="6"/>
      <c r="T57" s="7"/>
    </row>
    <row r="58" spans="1:20" x14ac:dyDescent="0.2">
      <c r="A58" s="14"/>
      <c r="B58" s="2"/>
      <c r="C58" s="4"/>
      <c r="D58" s="15"/>
      <c r="E58" s="15"/>
      <c r="F58" s="16"/>
      <c r="G58" s="2"/>
      <c r="H58" s="2"/>
      <c r="I58" s="15"/>
      <c r="J58" s="2"/>
      <c r="K58" s="2"/>
      <c r="L58" s="15"/>
      <c r="M58" s="18"/>
      <c r="N58" s="15"/>
      <c r="O58" s="6"/>
      <c r="P58" s="6"/>
      <c r="Q58" s="6"/>
      <c r="R58" s="6"/>
      <c r="S58" s="6"/>
      <c r="T58" s="7"/>
    </row>
    <row r="59" spans="1:20" x14ac:dyDescent="0.2">
      <c r="A59" s="14"/>
      <c r="B59" s="2"/>
      <c r="C59" s="4"/>
      <c r="D59" s="15"/>
      <c r="E59" s="15"/>
      <c r="F59" s="16"/>
      <c r="G59" s="2"/>
      <c r="H59" s="2"/>
      <c r="I59" s="15"/>
      <c r="J59" s="2"/>
      <c r="K59" s="2"/>
      <c r="L59" s="15"/>
      <c r="M59" s="18"/>
      <c r="N59" s="15"/>
      <c r="O59" s="6"/>
      <c r="P59" s="6"/>
      <c r="Q59" s="6"/>
      <c r="R59" s="6"/>
      <c r="S59" s="6"/>
      <c r="T59" s="7"/>
    </row>
    <row r="60" spans="1:20" x14ac:dyDescent="0.2">
      <c r="A60" s="14"/>
      <c r="B60" s="2"/>
      <c r="C60" s="4"/>
      <c r="D60" s="15"/>
      <c r="E60" s="15"/>
      <c r="F60" s="16"/>
      <c r="G60" s="2"/>
      <c r="H60" s="2"/>
      <c r="I60" s="15"/>
      <c r="J60" s="2"/>
      <c r="K60" s="2"/>
      <c r="L60" s="15"/>
      <c r="M60" s="18"/>
      <c r="N60" s="15"/>
      <c r="O60" s="6"/>
      <c r="P60" s="6"/>
      <c r="Q60" s="6"/>
      <c r="R60" s="6"/>
      <c r="S60" s="6"/>
      <c r="T60" s="7"/>
    </row>
    <row r="61" spans="1:20" x14ac:dyDescent="0.2">
      <c r="A61" s="14"/>
      <c r="B61" s="2"/>
      <c r="C61" s="4"/>
      <c r="D61" s="15"/>
      <c r="E61" s="15"/>
      <c r="F61" s="16"/>
      <c r="G61" s="2"/>
      <c r="H61" s="2"/>
      <c r="I61" s="15"/>
      <c r="J61" s="2"/>
      <c r="K61" s="2"/>
      <c r="L61" s="15"/>
      <c r="M61" s="18"/>
      <c r="N61" s="15"/>
      <c r="O61" s="6"/>
      <c r="P61" s="6"/>
      <c r="Q61" s="6"/>
      <c r="R61" s="6"/>
      <c r="S61" s="6"/>
      <c r="T61" s="7"/>
    </row>
    <row r="62" spans="1:20" x14ac:dyDescent="0.2">
      <c r="A62" s="14"/>
      <c r="B62" s="2"/>
      <c r="C62" s="4"/>
      <c r="D62" s="15"/>
      <c r="E62" s="15"/>
      <c r="F62" s="16"/>
      <c r="G62" s="2"/>
      <c r="H62" s="2"/>
      <c r="I62" s="15"/>
      <c r="J62" s="2"/>
      <c r="K62" s="2"/>
      <c r="L62" s="15"/>
      <c r="M62" s="18"/>
      <c r="N62" s="15"/>
      <c r="O62" s="6"/>
      <c r="P62" s="6"/>
      <c r="Q62" s="6"/>
      <c r="R62" s="6"/>
      <c r="S62" s="6"/>
      <c r="T62" s="7"/>
    </row>
    <row r="63" spans="1:20" x14ac:dyDescent="0.2">
      <c r="A63" s="14"/>
      <c r="B63" s="2"/>
      <c r="C63" s="4"/>
      <c r="D63" s="15"/>
      <c r="E63" s="15"/>
      <c r="F63" s="16"/>
      <c r="G63" s="2"/>
      <c r="H63" s="2"/>
      <c r="I63" s="15"/>
      <c r="J63" s="2"/>
      <c r="K63" s="2"/>
      <c r="L63" s="15"/>
      <c r="M63" s="18"/>
      <c r="N63" s="15"/>
      <c r="O63" s="6"/>
      <c r="P63" s="6"/>
      <c r="Q63" s="6"/>
      <c r="R63" s="6"/>
      <c r="S63" s="6"/>
      <c r="T63" s="7"/>
    </row>
    <row r="64" spans="1:20" x14ac:dyDescent="0.2">
      <c r="A64" s="14"/>
      <c r="B64" s="2"/>
      <c r="C64" s="4"/>
      <c r="D64" s="15"/>
      <c r="E64" s="15"/>
      <c r="F64" s="16"/>
      <c r="G64" s="2"/>
      <c r="H64" s="2"/>
      <c r="I64" s="15"/>
      <c r="J64" s="2"/>
      <c r="K64" s="2"/>
      <c r="L64" s="15"/>
      <c r="M64" s="18"/>
      <c r="N64" s="15"/>
      <c r="O64" s="6"/>
      <c r="P64" s="6"/>
      <c r="Q64" s="6"/>
      <c r="R64" s="6"/>
      <c r="S64" s="6"/>
      <c r="T64" s="7"/>
    </row>
    <row r="65" spans="1:20" x14ac:dyDescent="0.2">
      <c r="A65" s="14"/>
      <c r="B65" s="2"/>
      <c r="C65" s="4"/>
      <c r="D65" s="15"/>
      <c r="E65" s="15"/>
      <c r="F65" s="16"/>
      <c r="G65" s="2"/>
      <c r="H65" s="2"/>
      <c r="I65" s="15"/>
      <c r="J65" s="2"/>
      <c r="K65" s="2"/>
      <c r="L65" s="15"/>
      <c r="M65" s="18"/>
      <c r="N65" s="15"/>
      <c r="O65" s="6"/>
      <c r="P65" s="6"/>
      <c r="Q65" s="6"/>
      <c r="R65" s="6"/>
      <c r="S65" s="6"/>
      <c r="T65" s="7"/>
    </row>
    <row r="66" spans="1:20" x14ac:dyDescent="0.2">
      <c r="A66" s="14"/>
      <c r="B66" s="2"/>
      <c r="C66" s="4"/>
      <c r="D66" s="15"/>
      <c r="E66" s="15"/>
      <c r="F66" s="16"/>
      <c r="G66" s="2"/>
      <c r="H66" s="2"/>
      <c r="I66" s="15"/>
      <c r="J66" s="2"/>
      <c r="K66" s="2"/>
      <c r="L66" s="15"/>
      <c r="M66" s="18"/>
      <c r="N66" s="15"/>
      <c r="O66" s="6"/>
      <c r="P66" s="6"/>
      <c r="Q66" s="6"/>
      <c r="R66" s="6"/>
      <c r="S66" s="6"/>
      <c r="T66" s="7"/>
    </row>
    <row r="67" spans="1:20" x14ac:dyDescent="0.2">
      <c r="A67" s="14"/>
      <c r="B67" s="2"/>
      <c r="C67" s="4"/>
      <c r="D67" s="15"/>
      <c r="E67" s="15"/>
      <c r="F67" s="16"/>
      <c r="G67" s="2"/>
      <c r="H67" s="2"/>
      <c r="I67" s="15"/>
      <c r="J67" s="2"/>
      <c r="K67" s="2"/>
      <c r="L67" s="15"/>
      <c r="M67" s="18"/>
      <c r="N67" s="15"/>
      <c r="O67" s="6"/>
      <c r="P67" s="6"/>
      <c r="Q67" s="6"/>
      <c r="R67" s="6"/>
      <c r="S67" s="6"/>
      <c r="T67" s="7"/>
    </row>
    <row r="68" spans="1:20" x14ac:dyDescent="0.2">
      <c r="A68" s="14"/>
      <c r="B68" s="2"/>
      <c r="C68" s="4"/>
      <c r="D68" s="15"/>
      <c r="E68" s="15"/>
      <c r="F68" s="16"/>
      <c r="G68" s="2"/>
      <c r="H68" s="2"/>
      <c r="I68" s="15"/>
      <c r="J68" s="2"/>
      <c r="K68" s="2"/>
      <c r="L68" s="15"/>
      <c r="M68" s="18"/>
      <c r="N68" s="15"/>
      <c r="O68" s="6"/>
      <c r="P68" s="6"/>
      <c r="Q68" s="6"/>
      <c r="R68" s="6"/>
      <c r="S68" s="6"/>
      <c r="T68" s="7"/>
    </row>
    <row r="69" spans="1:20" x14ac:dyDescent="0.2">
      <c r="A69" s="14"/>
      <c r="B69" s="2"/>
      <c r="C69" s="4"/>
      <c r="D69" s="15"/>
      <c r="E69" s="15"/>
      <c r="F69" s="16"/>
      <c r="G69" s="2"/>
      <c r="H69" s="2"/>
      <c r="I69" s="15"/>
      <c r="J69" s="2"/>
      <c r="K69" s="2"/>
      <c r="L69" s="15"/>
      <c r="M69" s="18"/>
      <c r="N69" s="15"/>
      <c r="O69" s="6"/>
      <c r="P69" s="6"/>
      <c r="Q69" s="6"/>
      <c r="R69" s="6"/>
      <c r="S69" s="6"/>
      <c r="T69" s="7"/>
    </row>
    <row r="70" spans="1:20" x14ac:dyDescent="0.2">
      <c r="A70" s="14"/>
      <c r="B70" s="2"/>
      <c r="C70" s="4"/>
      <c r="D70" s="15"/>
      <c r="E70" s="15"/>
      <c r="F70" s="16"/>
      <c r="G70" s="2"/>
      <c r="H70" s="2"/>
      <c r="I70" s="15"/>
      <c r="J70" s="2"/>
      <c r="K70" s="2"/>
      <c r="L70" s="15"/>
      <c r="M70" s="18"/>
      <c r="N70" s="15"/>
      <c r="O70" s="6"/>
      <c r="P70" s="6"/>
      <c r="Q70" s="6"/>
      <c r="R70" s="6"/>
      <c r="S70" s="6"/>
      <c r="T70" s="7"/>
    </row>
    <row r="71" spans="1:20" x14ac:dyDescent="0.2">
      <c r="A71" s="14"/>
      <c r="B71" s="2"/>
      <c r="C71" s="4"/>
      <c r="D71" s="15"/>
      <c r="E71" s="15"/>
      <c r="F71" s="16"/>
      <c r="G71" s="2"/>
      <c r="H71" s="2"/>
      <c r="I71" s="15"/>
      <c r="J71" s="2"/>
      <c r="K71" s="2"/>
      <c r="L71" s="15"/>
      <c r="M71" s="18"/>
      <c r="N71" s="15"/>
      <c r="O71" s="6"/>
      <c r="P71" s="6"/>
      <c r="Q71" s="6"/>
      <c r="R71" s="6"/>
      <c r="S71" s="6"/>
      <c r="T71" s="7"/>
    </row>
    <row r="72" spans="1:20" x14ac:dyDescent="0.2">
      <c r="A72" s="14"/>
      <c r="B72" s="2"/>
      <c r="C72" s="4"/>
      <c r="D72" s="15"/>
      <c r="E72" s="15"/>
      <c r="F72" s="16"/>
      <c r="G72" s="2"/>
      <c r="H72" s="2"/>
      <c r="I72" s="15"/>
      <c r="J72" s="2"/>
      <c r="K72" s="2"/>
      <c r="L72" s="15"/>
      <c r="M72" s="18"/>
      <c r="N72" s="15"/>
      <c r="O72" s="6"/>
      <c r="P72" s="6"/>
      <c r="Q72" s="6"/>
      <c r="R72" s="6"/>
      <c r="S72" s="6"/>
      <c r="T72" s="7"/>
    </row>
    <row r="73" spans="1:20" x14ac:dyDescent="0.2">
      <c r="A73" s="14"/>
      <c r="B73" s="2"/>
      <c r="C73" s="4"/>
      <c r="D73" s="15"/>
      <c r="E73" s="15"/>
      <c r="F73" s="16"/>
      <c r="G73" s="2"/>
      <c r="H73" s="2"/>
      <c r="I73" s="15"/>
      <c r="J73" s="2"/>
      <c r="K73" s="2"/>
      <c r="L73" s="15"/>
      <c r="M73" s="18"/>
      <c r="N73" s="15"/>
      <c r="O73" s="6"/>
      <c r="P73" s="6"/>
      <c r="Q73" s="6"/>
      <c r="R73" s="6"/>
      <c r="S73" s="6"/>
      <c r="T73" s="7"/>
    </row>
    <row r="74" spans="1:20" x14ac:dyDescent="0.2">
      <c r="A74" s="14"/>
      <c r="B74" s="2"/>
      <c r="C74" s="4"/>
      <c r="D74" s="15"/>
      <c r="E74" s="15"/>
      <c r="F74" s="16"/>
      <c r="G74" s="2"/>
      <c r="H74" s="2"/>
      <c r="I74" s="15"/>
      <c r="J74" s="2"/>
      <c r="K74" s="2"/>
      <c r="L74" s="15"/>
      <c r="M74" s="18"/>
      <c r="N74" s="15"/>
      <c r="O74" s="6"/>
      <c r="P74" s="6"/>
      <c r="Q74" s="6"/>
      <c r="R74" s="6"/>
      <c r="S74" s="6"/>
      <c r="T74" s="7"/>
    </row>
    <row r="75" spans="1:20" x14ac:dyDescent="0.2">
      <c r="A75" s="14"/>
      <c r="B75" s="2"/>
      <c r="C75" s="4"/>
      <c r="D75" s="15"/>
      <c r="E75" s="15"/>
      <c r="F75" s="16"/>
      <c r="G75" s="2"/>
      <c r="H75" s="2"/>
      <c r="I75" s="15"/>
      <c r="J75" s="2"/>
      <c r="K75" s="2"/>
      <c r="L75" s="15"/>
      <c r="M75" s="18"/>
      <c r="N75" s="15"/>
      <c r="O75" s="6"/>
      <c r="P75" s="6"/>
      <c r="Q75" s="6"/>
      <c r="R75" s="6"/>
      <c r="S75" s="6"/>
      <c r="T75" s="7"/>
    </row>
    <row r="76" spans="1:20" x14ac:dyDescent="0.2">
      <c r="A76" s="14"/>
      <c r="B76" s="2"/>
      <c r="C76" s="4"/>
      <c r="D76" s="15"/>
      <c r="E76" s="15"/>
      <c r="F76" s="16"/>
      <c r="G76" s="2"/>
      <c r="H76" s="2"/>
      <c r="I76" s="15"/>
      <c r="J76" s="2"/>
      <c r="K76" s="2"/>
      <c r="L76" s="15"/>
      <c r="M76" s="18"/>
      <c r="N76" s="15"/>
      <c r="O76" s="6"/>
      <c r="P76" s="6"/>
      <c r="Q76" s="6"/>
      <c r="R76" s="6"/>
      <c r="S76" s="6"/>
      <c r="T76" s="7"/>
    </row>
    <row r="77" spans="1:20" x14ac:dyDescent="0.2">
      <c r="A77" s="14"/>
      <c r="B77" s="2"/>
      <c r="C77" s="4"/>
      <c r="D77" s="15"/>
      <c r="E77" s="15"/>
      <c r="F77" s="16"/>
      <c r="G77" s="2"/>
      <c r="H77" s="2"/>
      <c r="I77" s="15"/>
      <c r="J77" s="2"/>
      <c r="K77" s="2"/>
      <c r="L77" s="15"/>
      <c r="M77" s="18"/>
      <c r="N77" s="15"/>
      <c r="O77" s="6"/>
      <c r="P77" s="6"/>
      <c r="Q77" s="6"/>
      <c r="R77" s="6"/>
      <c r="S77" s="6"/>
      <c r="T77" s="7"/>
    </row>
    <row r="78" spans="1:20" x14ac:dyDescent="0.2">
      <c r="A78" s="14"/>
      <c r="B78" s="2"/>
      <c r="C78" s="4"/>
      <c r="D78" s="15"/>
      <c r="E78" s="15"/>
      <c r="F78" s="16"/>
      <c r="G78" s="2"/>
      <c r="H78" s="2"/>
      <c r="I78" s="15"/>
      <c r="J78" s="2"/>
      <c r="K78" s="2"/>
      <c r="L78" s="15"/>
      <c r="M78" s="18"/>
      <c r="N78" s="15"/>
      <c r="O78" s="6"/>
      <c r="P78" s="6"/>
      <c r="Q78" s="6"/>
      <c r="R78" s="6"/>
      <c r="S78" s="6"/>
      <c r="T78" s="7"/>
    </row>
    <row r="79" spans="1:20" x14ac:dyDescent="0.2">
      <c r="A79" s="14"/>
      <c r="B79" s="2"/>
      <c r="C79" s="4"/>
      <c r="D79" s="15"/>
      <c r="E79" s="15"/>
      <c r="F79" s="16"/>
      <c r="G79" s="2"/>
      <c r="H79" s="2"/>
      <c r="I79" s="15"/>
      <c r="J79" s="2"/>
      <c r="K79" s="2"/>
      <c r="L79" s="15"/>
      <c r="M79" s="18"/>
      <c r="N79" s="15"/>
      <c r="O79" s="6"/>
      <c r="P79" s="6"/>
      <c r="Q79" s="6"/>
      <c r="R79" s="6"/>
      <c r="S79" s="6"/>
      <c r="T79" s="7"/>
    </row>
    <row r="80" spans="1:20" x14ac:dyDescent="0.2">
      <c r="A80" s="14"/>
      <c r="B80" s="2"/>
      <c r="C80" s="4"/>
      <c r="D80" s="15"/>
      <c r="E80" s="15"/>
      <c r="F80" s="16"/>
      <c r="G80" s="2"/>
      <c r="H80" s="2"/>
      <c r="I80" s="15"/>
      <c r="J80" s="2"/>
      <c r="K80" s="2"/>
      <c r="L80" s="15"/>
      <c r="M80" s="18"/>
      <c r="N80" s="15"/>
      <c r="O80" s="6"/>
      <c r="P80" s="6"/>
      <c r="Q80" s="6"/>
      <c r="R80" s="6"/>
      <c r="S80" s="6"/>
      <c r="T80" s="7"/>
    </row>
    <row r="81" spans="1:20" x14ac:dyDescent="0.2">
      <c r="A81" s="14"/>
      <c r="B81" s="2"/>
      <c r="C81" s="4"/>
      <c r="D81" s="15"/>
      <c r="E81" s="15"/>
      <c r="F81" s="16"/>
      <c r="G81" s="2"/>
      <c r="H81" s="2"/>
      <c r="I81" s="15"/>
      <c r="J81" s="2"/>
      <c r="K81" s="2"/>
      <c r="L81" s="15"/>
      <c r="M81" s="18"/>
      <c r="N81" s="15"/>
      <c r="O81" s="6"/>
      <c r="P81" s="6"/>
      <c r="Q81" s="6"/>
      <c r="R81" s="6"/>
      <c r="S81" s="6"/>
      <c r="T81" s="7"/>
    </row>
    <row r="82" spans="1:20" x14ac:dyDescent="0.2">
      <c r="A82" s="14"/>
      <c r="B82" s="2"/>
      <c r="C82" s="4"/>
      <c r="D82" s="15"/>
      <c r="E82" s="15"/>
      <c r="F82" s="16"/>
      <c r="G82" s="2"/>
      <c r="H82" s="2"/>
      <c r="I82" s="15"/>
      <c r="J82" s="2"/>
      <c r="K82" s="2"/>
      <c r="L82" s="15"/>
      <c r="M82" s="18"/>
      <c r="N82" s="15"/>
      <c r="O82" s="6"/>
      <c r="P82" s="6"/>
      <c r="Q82" s="6"/>
      <c r="R82" s="6"/>
      <c r="S82" s="6"/>
      <c r="T82" s="7"/>
    </row>
    <row r="83" spans="1:20" x14ac:dyDescent="0.2">
      <c r="A83" s="14"/>
      <c r="B83" s="2"/>
      <c r="C83" s="4"/>
      <c r="D83" s="15"/>
      <c r="E83" s="15"/>
      <c r="F83" s="16"/>
      <c r="G83" s="2"/>
      <c r="H83" s="2"/>
      <c r="I83" s="15"/>
      <c r="J83" s="2"/>
      <c r="K83" s="2"/>
      <c r="L83" s="15"/>
      <c r="M83" s="18"/>
      <c r="N83" s="15"/>
      <c r="O83" s="6"/>
      <c r="P83" s="6"/>
      <c r="Q83" s="6"/>
      <c r="R83" s="6"/>
      <c r="S83" s="6"/>
      <c r="T83" s="7"/>
    </row>
    <row r="84" spans="1:20" x14ac:dyDescent="0.2">
      <c r="A84" s="14"/>
      <c r="B84" s="2"/>
      <c r="C84" s="4"/>
      <c r="D84" s="15"/>
      <c r="E84" s="15"/>
      <c r="F84" s="16"/>
      <c r="G84" s="2"/>
      <c r="H84" s="2"/>
      <c r="I84" s="15"/>
      <c r="J84" s="2"/>
      <c r="K84" s="2"/>
      <c r="L84" s="15"/>
      <c r="M84" s="18"/>
      <c r="N84" s="15"/>
      <c r="O84" s="6"/>
      <c r="P84" s="6"/>
      <c r="Q84" s="6"/>
      <c r="R84" s="6"/>
      <c r="S84" s="6"/>
      <c r="T84" s="7"/>
    </row>
    <row r="85" spans="1:20" x14ac:dyDescent="0.2">
      <c r="A85" s="14"/>
      <c r="B85" s="2"/>
      <c r="C85" s="4"/>
      <c r="D85" s="15"/>
      <c r="E85" s="15"/>
      <c r="F85" s="16"/>
      <c r="G85" s="2"/>
      <c r="H85" s="2"/>
      <c r="I85" s="15"/>
      <c r="J85" s="2"/>
      <c r="K85" s="2"/>
      <c r="L85" s="15"/>
      <c r="M85" s="18"/>
      <c r="N85" s="15"/>
      <c r="O85" s="6"/>
      <c r="P85" s="6"/>
      <c r="Q85" s="6"/>
      <c r="R85" s="6"/>
      <c r="S85" s="6"/>
      <c r="T85" s="7"/>
    </row>
    <row r="86" spans="1:20" x14ac:dyDescent="0.2">
      <c r="A86" s="14"/>
      <c r="B86" s="2"/>
      <c r="C86" s="4"/>
      <c r="D86" s="15"/>
      <c r="E86" s="15"/>
      <c r="F86" s="16"/>
      <c r="G86" s="2"/>
      <c r="H86" s="2"/>
      <c r="I86" s="15"/>
      <c r="J86" s="2"/>
      <c r="K86" s="2"/>
      <c r="L86" s="15"/>
      <c r="M86" s="18"/>
      <c r="N86" s="15"/>
      <c r="O86" s="6"/>
      <c r="P86" s="6"/>
      <c r="Q86" s="6"/>
      <c r="R86" s="6"/>
      <c r="S86" s="6"/>
      <c r="T86" s="7"/>
    </row>
    <row r="87" spans="1:20" x14ac:dyDescent="0.2">
      <c r="A87" s="14"/>
      <c r="B87" s="2"/>
      <c r="C87" s="4"/>
      <c r="D87" s="15"/>
      <c r="E87" s="15"/>
      <c r="F87" s="16"/>
      <c r="G87" s="2"/>
      <c r="H87" s="2"/>
      <c r="I87" s="15"/>
      <c r="J87" s="2"/>
      <c r="K87" s="2"/>
      <c r="L87" s="15"/>
      <c r="M87" s="18"/>
      <c r="N87" s="15"/>
      <c r="O87" s="6"/>
      <c r="P87" s="6"/>
      <c r="Q87" s="6"/>
      <c r="R87" s="6"/>
      <c r="S87" s="6"/>
      <c r="T87" s="7"/>
    </row>
    <row r="88" spans="1:20" x14ac:dyDescent="0.2">
      <c r="A88" s="14"/>
      <c r="B88" s="2"/>
      <c r="C88" s="4"/>
      <c r="D88" s="15"/>
      <c r="E88" s="15"/>
      <c r="F88" s="16"/>
      <c r="G88" s="2"/>
      <c r="H88" s="2"/>
      <c r="I88" s="15"/>
      <c r="J88" s="2"/>
      <c r="K88" s="2"/>
      <c r="L88" s="15"/>
      <c r="M88" s="18"/>
      <c r="N88" s="15"/>
      <c r="O88" s="6"/>
      <c r="P88" s="6"/>
      <c r="Q88" s="6"/>
      <c r="R88" s="6"/>
      <c r="S88" s="6"/>
      <c r="T88" s="7"/>
    </row>
    <row r="89" spans="1:20" x14ac:dyDescent="0.2">
      <c r="A89" s="14"/>
      <c r="B89" s="2"/>
      <c r="C89" s="4"/>
      <c r="D89" s="15"/>
      <c r="E89" s="15"/>
      <c r="F89" s="16"/>
      <c r="G89" s="2"/>
      <c r="H89" s="2"/>
      <c r="I89" s="15"/>
      <c r="J89" s="2"/>
      <c r="K89" s="2"/>
      <c r="L89" s="15"/>
      <c r="M89" s="18"/>
      <c r="N89" s="15"/>
      <c r="O89" s="6"/>
      <c r="P89" s="6"/>
      <c r="Q89" s="6"/>
      <c r="R89" s="6"/>
      <c r="S89" s="6"/>
      <c r="T89" s="7"/>
    </row>
    <row r="92" spans="1:20" x14ac:dyDescent="0.2">
      <c r="A92" s="14"/>
      <c r="B92" s="2"/>
      <c r="C92" s="4"/>
    </row>
    <row r="93" spans="1:20" x14ac:dyDescent="0.2">
      <c r="C93" s="4"/>
    </row>
  </sheetData>
  <autoFilter ref="A5:T5">
    <sortState ref="A6:T54">
      <sortCondition ref="Q5"/>
    </sortState>
  </autoFilter>
  <sortState ref="A6:T58">
    <sortCondition ref="Q6:Q60"/>
  </sortState>
  <conditionalFormatting sqref="R61:S89">
    <cfRule type="cellIs" dxfId="35" priority="6" operator="equal">
      <formula>"Y"</formula>
    </cfRule>
  </conditionalFormatting>
  <conditionalFormatting sqref="R55:S60">
    <cfRule type="cellIs" dxfId="34" priority="3" operator="equal">
      <formula>"Y"</formula>
    </cfRule>
  </conditionalFormatting>
  <conditionalFormatting sqref="R6">
    <cfRule type="cellIs" dxfId="33" priority="2" operator="equal">
      <formula>"""Y"""</formula>
    </cfRule>
  </conditionalFormatting>
  <conditionalFormatting sqref="R6:S54">
    <cfRule type="cellIs" dxfId="32" priority="1" operator="equal">
      <formula>"Y"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zoomScale="70" zoomScaleNormal="70" workbookViewId="0">
      <selection activeCell="T44" sqref="T44"/>
    </sheetView>
  </sheetViews>
  <sheetFormatPr defaultRowHeight="15" x14ac:dyDescent="0.2"/>
  <cols>
    <col min="1" max="1" width="14.5546875" style="17" customWidth="1"/>
    <col min="2" max="2" width="23.77734375" style="17" customWidth="1"/>
    <col min="3" max="3" width="30.44140625" style="17" customWidth="1"/>
    <col min="4" max="4" width="12.21875" style="17" customWidth="1"/>
    <col min="5" max="5" width="12.77734375" style="17" customWidth="1"/>
    <col min="6" max="6" width="12.88671875" style="17" customWidth="1"/>
    <col min="7" max="8" width="0" style="17" hidden="1" customWidth="1"/>
    <col min="9" max="9" width="29.6640625" style="17" customWidth="1"/>
    <col min="10" max="12" width="0" style="17" hidden="1" customWidth="1"/>
    <col min="13" max="13" width="13" style="17" customWidth="1"/>
    <col min="14" max="14" width="11.6640625" style="17" customWidth="1"/>
    <col min="15" max="15" width="7.6640625" style="17" customWidth="1"/>
    <col min="16" max="16" width="8.44140625" style="17" customWidth="1"/>
    <col min="17" max="17" width="15.109375" style="17" customWidth="1"/>
    <col min="18" max="18" width="8.88671875" style="17"/>
    <col min="19" max="19" width="9.44140625" style="17" customWidth="1"/>
    <col min="20" max="20" width="21.109375" style="17" customWidth="1"/>
    <col min="21" max="16384" width="8.88671875" style="17"/>
  </cols>
  <sheetData>
    <row r="1" spans="1:20" ht="15.75" x14ac:dyDescent="0.25">
      <c r="A1" s="23" t="s">
        <v>5</v>
      </c>
      <c r="B1" s="23"/>
      <c r="C1" s="23"/>
      <c r="E1" s="24"/>
      <c r="I1" s="25"/>
      <c r="M1" s="26"/>
      <c r="O1" s="27" t="s">
        <v>6</v>
      </c>
      <c r="P1" s="28"/>
      <c r="Q1" s="28"/>
      <c r="R1" s="28"/>
      <c r="S1" s="28"/>
      <c r="T1" s="29"/>
    </row>
    <row r="2" spans="1:20" ht="15.75" x14ac:dyDescent="0.25">
      <c r="A2" s="23" t="s">
        <v>7</v>
      </c>
      <c r="B2" s="23"/>
      <c r="C2" s="23"/>
      <c r="E2" s="24"/>
      <c r="I2" s="25"/>
      <c r="M2" s="26"/>
      <c r="O2" s="28"/>
      <c r="P2" s="28"/>
      <c r="Q2" s="28"/>
      <c r="R2" s="28"/>
      <c r="S2" s="28"/>
      <c r="T2" s="29"/>
    </row>
    <row r="3" spans="1:20" ht="15.75" x14ac:dyDescent="0.25">
      <c r="A3" s="30" t="s">
        <v>491</v>
      </c>
      <c r="B3" s="23"/>
      <c r="C3" s="23"/>
      <c r="E3" s="24"/>
      <c r="H3" s="31"/>
      <c r="I3" s="25"/>
      <c r="M3" s="26"/>
      <c r="O3" s="28"/>
      <c r="P3" s="28"/>
      <c r="Q3" s="28"/>
      <c r="R3" s="28"/>
      <c r="S3" s="28"/>
      <c r="T3" s="29"/>
    </row>
    <row r="4" spans="1:20" x14ac:dyDescent="0.2">
      <c r="A4" s="25"/>
      <c r="B4" s="25"/>
      <c r="C4" s="25"/>
      <c r="E4" s="24"/>
      <c r="F4" s="32"/>
      <c r="I4" s="25"/>
      <c r="M4" s="26"/>
      <c r="O4" s="28"/>
      <c r="P4" s="28"/>
      <c r="Q4" s="28"/>
      <c r="R4" s="28"/>
      <c r="S4" s="28"/>
      <c r="T4" s="29"/>
    </row>
    <row r="5" spans="1:20" ht="63" x14ac:dyDescent="0.25">
      <c r="A5" s="33" t="s">
        <v>9</v>
      </c>
      <c r="B5" s="33" t="s">
        <v>10</v>
      </c>
      <c r="C5" s="33" t="s">
        <v>11</v>
      </c>
      <c r="D5" s="21" t="s">
        <v>12</v>
      </c>
      <c r="E5" s="34" t="s">
        <v>13</v>
      </c>
      <c r="F5" s="35" t="s">
        <v>14</v>
      </c>
      <c r="G5" s="21" t="s">
        <v>0</v>
      </c>
      <c r="H5" s="33" t="s">
        <v>1</v>
      </c>
      <c r="I5" s="33" t="s">
        <v>15</v>
      </c>
      <c r="J5" s="33" t="s">
        <v>2</v>
      </c>
      <c r="K5" s="33" t="s">
        <v>3</v>
      </c>
      <c r="L5" s="33" t="s">
        <v>4</v>
      </c>
      <c r="M5" s="36" t="s">
        <v>1</v>
      </c>
      <c r="N5" s="33" t="s">
        <v>16</v>
      </c>
      <c r="O5" s="27" t="s">
        <v>17</v>
      </c>
      <c r="P5" s="27" t="s">
        <v>18</v>
      </c>
      <c r="Q5" s="27" t="s">
        <v>19</v>
      </c>
      <c r="R5" s="27" t="s">
        <v>20</v>
      </c>
      <c r="S5" s="27" t="s">
        <v>21</v>
      </c>
      <c r="T5" s="37"/>
    </row>
    <row r="6" spans="1:20" x14ac:dyDescent="0.2">
      <c r="A6" s="38" t="s">
        <v>24</v>
      </c>
      <c r="B6" s="17" t="s">
        <v>223</v>
      </c>
      <c r="C6" s="25" t="s">
        <v>132</v>
      </c>
      <c r="D6" s="39">
        <v>42710</v>
      </c>
      <c r="E6" s="39" t="s">
        <v>517</v>
      </c>
      <c r="F6" s="32">
        <v>121480.83</v>
      </c>
      <c r="G6" s="17" t="s">
        <v>28</v>
      </c>
      <c r="H6" s="17">
        <v>5951</v>
      </c>
      <c r="I6" s="39" t="s">
        <v>95</v>
      </c>
      <c r="J6" s="17">
        <v>8732281</v>
      </c>
      <c r="K6" s="17" t="s">
        <v>30</v>
      </c>
      <c r="L6" s="39">
        <v>40336</v>
      </c>
      <c r="M6" s="26">
        <v>1112621</v>
      </c>
      <c r="N6" s="39" t="s">
        <v>54</v>
      </c>
      <c r="O6" s="28" t="s">
        <v>518</v>
      </c>
      <c r="P6" s="28">
        <v>4402</v>
      </c>
      <c r="Q6" s="28" t="s">
        <v>519</v>
      </c>
      <c r="R6" s="28" t="s">
        <v>35</v>
      </c>
      <c r="S6" s="28" t="s">
        <v>35</v>
      </c>
      <c r="T6" s="29"/>
    </row>
    <row r="7" spans="1:20" x14ac:dyDescent="0.2">
      <c r="A7" s="38" t="s">
        <v>24</v>
      </c>
      <c r="B7" s="17" t="s">
        <v>223</v>
      </c>
      <c r="C7" s="25" t="s">
        <v>132</v>
      </c>
      <c r="D7" s="39">
        <v>42713</v>
      </c>
      <c r="E7" s="39" t="s">
        <v>520</v>
      </c>
      <c r="F7" s="32">
        <v>289035.55</v>
      </c>
      <c r="G7" s="17" t="s">
        <v>28</v>
      </c>
      <c r="H7" s="17">
        <v>5951</v>
      </c>
      <c r="I7" s="39" t="s">
        <v>41</v>
      </c>
      <c r="J7" s="17">
        <v>4000297</v>
      </c>
      <c r="K7" s="17" t="s">
        <v>30</v>
      </c>
      <c r="L7" s="39">
        <v>40330</v>
      </c>
      <c r="M7" s="26">
        <v>490286165</v>
      </c>
      <c r="N7" s="39" t="s">
        <v>54</v>
      </c>
      <c r="O7" s="28" t="s">
        <v>227</v>
      </c>
      <c r="P7" s="28">
        <v>4402</v>
      </c>
      <c r="Q7" s="28" t="s">
        <v>519</v>
      </c>
      <c r="R7" s="28" t="s">
        <v>35</v>
      </c>
      <c r="S7" s="28" t="s">
        <v>35</v>
      </c>
      <c r="T7" s="29"/>
    </row>
    <row r="8" spans="1:20" x14ac:dyDescent="0.2">
      <c r="A8" s="38" t="s">
        <v>24</v>
      </c>
      <c r="B8" s="17" t="s">
        <v>223</v>
      </c>
      <c r="C8" s="25" t="s">
        <v>132</v>
      </c>
      <c r="D8" s="39">
        <v>42706</v>
      </c>
      <c r="E8" s="39" t="s">
        <v>523</v>
      </c>
      <c r="F8" s="32">
        <v>56765.03</v>
      </c>
      <c r="G8" s="17" t="s">
        <v>28</v>
      </c>
      <c r="H8" s="17">
        <v>5951</v>
      </c>
      <c r="I8" s="39" t="s">
        <v>272</v>
      </c>
      <c r="J8" s="17">
        <v>8720482</v>
      </c>
      <c r="K8" s="17" t="s">
        <v>30</v>
      </c>
      <c r="L8" s="39">
        <v>40358</v>
      </c>
      <c r="M8" s="26" t="s">
        <v>524</v>
      </c>
      <c r="N8" s="39" t="s">
        <v>54</v>
      </c>
      <c r="O8" s="28" t="s">
        <v>525</v>
      </c>
      <c r="P8" s="28">
        <v>4402</v>
      </c>
      <c r="Q8" s="28" t="s">
        <v>519</v>
      </c>
      <c r="R8" s="28" t="s">
        <v>35</v>
      </c>
      <c r="S8" s="28" t="s">
        <v>35</v>
      </c>
      <c r="T8" s="98"/>
    </row>
    <row r="9" spans="1:20" x14ac:dyDescent="0.2">
      <c r="A9" s="38" t="s">
        <v>24</v>
      </c>
      <c r="B9" s="17" t="s">
        <v>148</v>
      </c>
      <c r="C9" s="25" t="s">
        <v>132</v>
      </c>
      <c r="D9" s="39">
        <v>42709</v>
      </c>
      <c r="E9" s="39" t="s">
        <v>532</v>
      </c>
      <c r="F9" s="32">
        <v>1194437.42</v>
      </c>
      <c r="G9" s="17" t="s">
        <v>28</v>
      </c>
      <c r="H9" s="17">
        <v>5951</v>
      </c>
      <c r="I9" s="39" t="s">
        <v>72</v>
      </c>
      <c r="J9" s="17">
        <v>8742450</v>
      </c>
      <c r="K9" s="17" t="s">
        <v>30</v>
      </c>
      <c r="L9" s="39">
        <v>40282</v>
      </c>
      <c r="M9" s="26" t="s">
        <v>533</v>
      </c>
      <c r="N9" s="39" t="s">
        <v>54</v>
      </c>
      <c r="O9" s="28" t="s">
        <v>269</v>
      </c>
      <c r="P9" s="28">
        <v>4400</v>
      </c>
      <c r="Q9" s="28" t="s">
        <v>519</v>
      </c>
      <c r="R9" s="28" t="s">
        <v>35</v>
      </c>
      <c r="S9" s="28" t="s">
        <v>35</v>
      </c>
      <c r="T9" s="97"/>
    </row>
    <row r="10" spans="1:20" x14ac:dyDescent="0.2">
      <c r="A10" s="38" t="s">
        <v>24</v>
      </c>
      <c r="B10" s="17" t="s">
        <v>148</v>
      </c>
      <c r="C10" s="25" t="s">
        <v>132</v>
      </c>
      <c r="D10" s="39">
        <v>42718</v>
      </c>
      <c r="E10" s="39" t="s">
        <v>538</v>
      </c>
      <c r="F10" s="32">
        <v>1872650.92</v>
      </c>
      <c r="G10" s="17" t="s">
        <v>28</v>
      </c>
      <c r="H10" s="17">
        <v>5951</v>
      </c>
      <c r="I10" s="39" t="s">
        <v>539</v>
      </c>
      <c r="J10" s="17">
        <v>8733296</v>
      </c>
      <c r="K10" s="17" t="s">
        <v>30</v>
      </c>
      <c r="L10" s="39">
        <v>40347</v>
      </c>
      <c r="M10" s="26" t="s">
        <v>540</v>
      </c>
      <c r="N10" s="39" t="s">
        <v>54</v>
      </c>
      <c r="O10" s="28" t="s">
        <v>269</v>
      </c>
      <c r="P10" s="28">
        <v>4400</v>
      </c>
      <c r="Q10" s="28" t="s">
        <v>519</v>
      </c>
      <c r="R10" s="28" t="s">
        <v>35</v>
      </c>
      <c r="S10" s="28" t="s">
        <v>35</v>
      </c>
      <c r="T10" s="29"/>
    </row>
    <row r="11" spans="1:20" x14ac:dyDescent="0.2">
      <c r="A11" s="38" t="s">
        <v>24</v>
      </c>
      <c r="B11" s="17" t="s">
        <v>223</v>
      </c>
      <c r="C11" s="25" t="s">
        <v>132</v>
      </c>
      <c r="D11" s="39">
        <v>42720</v>
      </c>
      <c r="E11" s="39" t="s">
        <v>541</v>
      </c>
      <c r="F11" s="32">
        <v>132967.84</v>
      </c>
      <c r="G11" s="17" t="s">
        <v>28</v>
      </c>
      <c r="H11" s="17">
        <v>5951</v>
      </c>
      <c r="I11" s="39" t="s">
        <v>87</v>
      </c>
      <c r="J11" s="17">
        <v>8733296</v>
      </c>
      <c r="K11" s="17" t="s">
        <v>30</v>
      </c>
      <c r="L11" s="39">
        <v>40336</v>
      </c>
      <c r="M11" s="26" t="s">
        <v>542</v>
      </c>
      <c r="N11" s="39" t="s">
        <v>54</v>
      </c>
      <c r="O11" s="28" t="s">
        <v>543</v>
      </c>
      <c r="P11" s="28">
        <v>4402</v>
      </c>
      <c r="Q11" s="28" t="s">
        <v>519</v>
      </c>
      <c r="R11" s="28" t="s">
        <v>35</v>
      </c>
      <c r="S11" s="28" t="s">
        <v>35</v>
      </c>
      <c r="T11" s="29"/>
    </row>
    <row r="12" spans="1:20" x14ac:dyDescent="0.2">
      <c r="A12" s="38" t="s">
        <v>24</v>
      </c>
      <c r="B12" s="17" t="s">
        <v>148</v>
      </c>
      <c r="C12" s="25" t="s">
        <v>132</v>
      </c>
      <c r="D12" s="39">
        <v>42718</v>
      </c>
      <c r="E12" s="39" t="s">
        <v>545</v>
      </c>
      <c r="F12" s="32">
        <v>1233705.57</v>
      </c>
      <c r="G12" s="17" t="s">
        <v>28</v>
      </c>
      <c r="H12" s="17">
        <v>5951</v>
      </c>
      <c r="I12" s="39" t="s">
        <v>214</v>
      </c>
      <c r="J12" s="17">
        <v>8726346</v>
      </c>
      <c r="K12" s="17" t="s">
        <v>30</v>
      </c>
      <c r="L12" s="39">
        <v>40345</v>
      </c>
      <c r="M12" s="26">
        <v>132</v>
      </c>
      <c r="N12" s="39" t="s">
        <v>54</v>
      </c>
      <c r="O12" s="28" t="s">
        <v>215</v>
      </c>
      <c r="P12" s="28">
        <v>4400</v>
      </c>
      <c r="Q12" s="28" t="s">
        <v>519</v>
      </c>
      <c r="R12" s="28" t="s">
        <v>35</v>
      </c>
      <c r="S12" s="28" t="s">
        <v>35</v>
      </c>
      <c r="T12" s="97"/>
    </row>
    <row r="13" spans="1:20" x14ac:dyDescent="0.2">
      <c r="A13" s="38" t="s">
        <v>24</v>
      </c>
      <c r="B13" s="17" t="s">
        <v>148</v>
      </c>
      <c r="C13" s="25" t="s">
        <v>558</v>
      </c>
      <c r="D13" s="39">
        <v>42717</v>
      </c>
      <c r="E13" s="39" t="s">
        <v>559</v>
      </c>
      <c r="F13" s="32">
        <v>548.63</v>
      </c>
      <c r="G13" s="17" t="s">
        <v>28</v>
      </c>
      <c r="H13" s="17">
        <v>5951</v>
      </c>
      <c r="I13" s="39" t="s">
        <v>560</v>
      </c>
      <c r="J13" s="17">
        <v>4000297</v>
      </c>
      <c r="K13" s="17" t="s">
        <v>30</v>
      </c>
      <c r="L13" s="39">
        <v>40311</v>
      </c>
      <c r="M13" s="26">
        <v>328008</v>
      </c>
      <c r="N13" s="39" t="s">
        <v>54</v>
      </c>
      <c r="O13" s="28" t="s">
        <v>561</v>
      </c>
      <c r="P13" s="28">
        <v>360</v>
      </c>
      <c r="Q13" s="28" t="s">
        <v>519</v>
      </c>
      <c r="R13" s="28" t="s">
        <v>35</v>
      </c>
      <c r="S13" s="28" t="s">
        <v>45</v>
      </c>
      <c r="T13" s="98"/>
    </row>
    <row r="14" spans="1:20" x14ac:dyDescent="0.2">
      <c r="A14" s="38" t="s">
        <v>24</v>
      </c>
      <c r="B14" s="17" t="s">
        <v>148</v>
      </c>
      <c r="C14" s="25" t="s">
        <v>132</v>
      </c>
      <c r="D14" s="39">
        <v>42720</v>
      </c>
      <c r="E14" s="39" t="s">
        <v>562</v>
      </c>
      <c r="F14" s="32">
        <v>850815.9</v>
      </c>
      <c r="G14" s="17" t="s">
        <v>28</v>
      </c>
      <c r="H14" s="17">
        <v>5951</v>
      </c>
      <c r="I14" s="39" t="s">
        <v>72</v>
      </c>
      <c r="J14" s="17">
        <v>8726346</v>
      </c>
      <c r="K14" s="17" t="s">
        <v>30</v>
      </c>
      <c r="L14" s="39">
        <v>40326</v>
      </c>
      <c r="M14" s="26" t="s">
        <v>563</v>
      </c>
      <c r="N14" s="39" t="s">
        <v>54</v>
      </c>
      <c r="O14" s="28" t="s">
        <v>278</v>
      </c>
      <c r="P14" s="28">
        <v>4400</v>
      </c>
      <c r="Q14" s="28" t="s">
        <v>519</v>
      </c>
      <c r="R14" s="28" t="s">
        <v>35</v>
      </c>
      <c r="S14" s="28" t="s">
        <v>35</v>
      </c>
      <c r="T14" s="29"/>
    </row>
    <row r="15" spans="1:20" x14ac:dyDescent="0.2">
      <c r="A15" s="38" t="s">
        <v>24</v>
      </c>
      <c r="B15" s="17" t="s">
        <v>148</v>
      </c>
      <c r="C15" s="25" t="s">
        <v>558</v>
      </c>
      <c r="D15" s="39">
        <v>42724</v>
      </c>
      <c r="E15" s="39" t="s">
        <v>566</v>
      </c>
      <c r="F15" s="32">
        <v>548.63</v>
      </c>
      <c r="G15" s="17" t="s">
        <v>28</v>
      </c>
      <c r="H15" s="17">
        <v>5951</v>
      </c>
      <c r="I15" s="39" t="s">
        <v>560</v>
      </c>
      <c r="J15" s="17">
        <v>8723116</v>
      </c>
      <c r="K15" s="17" t="s">
        <v>30</v>
      </c>
      <c r="L15" s="39">
        <v>40345</v>
      </c>
      <c r="M15" s="26">
        <v>328547</v>
      </c>
      <c r="N15" s="39" t="s">
        <v>54</v>
      </c>
      <c r="O15" s="28" t="s">
        <v>561</v>
      </c>
      <c r="P15" s="28">
        <v>360</v>
      </c>
      <c r="Q15" s="28" t="s">
        <v>519</v>
      </c>
      <c r="R15" s="28" t="s">
        <v>35</v>
      </c>
      <c r="S15" s="28" t="s">
        <v>45</v>
      </c>
      <c r="T15" s="98"/>
    </row>
    <row r="16" spans="1:20" x14ac:dyDescent="0.2">
      <c r="A16" s="38" t="s">
        <v>24</v>
      </c>
      <c r="B16" s="17" t="s">
        <v>50</v>
      </c>
      <c r="C16" s="25" t="s">
        <v>153</v>
      </c>
      <c r="D16" s="39">
        <v>42720</v>
      </c>
      <c r="E16" s="39" t="s">
        <v>496</v>
      </c>
      <c r="F16" s="32">
        <v>840.71</v>
      </c>
      <c r="G16" s="17" t="s">
        <v>28</v>
      </c>
      <c r="H16" s="17">
        <v>5951</v>
      </c>
      <c r="I16" s="39" t="s">
        <v>394</v>
      </c>
      <c r="J16" s="17">
        <v>8726346</v>
      </c>
      <c r="K16" s="17" t="s">
        <v>30</v>
      </c>
      <c r="L16" s="39">
        <v>40345</v>
      </c>
      <c r="M16" s="26">
        <v>16005164</v>
      </c>
      <c r="N16" s="39" t="s">
        <v>54</v>
      </c>
      <c r="O16" s="28" t="s">
        <v>142</v>
      </c>
      <c r="P16" s="28">
        <v>3420</v>
      </c>
      <c r="Q16" s="28" t="s">
        <v>56</v>
      </c>
      <c r="R16" s="28" t="s">
        <v>35</v>
      </c>
      <c r="S16" s="28" t="s">
        <v>35</v>
      </c>
      <c r="T16" s="97"/>
    </row>
    <row r="17" spans="1:20" x14ac:dyDescent="0.2">
      <c r="A17" s="38" t="s">
        <v>24</v>
      </c>
      <c r="B17" s="17" t="s">
        <v>50</v>
      </c>
      <c r="C17" s="25" t="s">
        <v>153</v>
      </c>
      <c r="D17" s="39">
        <v>42726</v>
      </c>
      <c r="E17" s="39" t="s">
        <v>507</v>
      </c>
      <c r="F17" s="32">
        <v>500</v>
      </c>
      <c r="G17" s="17" t="s">
        <v>28</v>
      </c>
      <c r="H17" s="17">
        <v>5951</v>
      </c>
      <c r="I17" s="39" t="s">
        <v>156</v>
      </c>
      <c r="J17" s="17">
        <v>8734981</v>
      </c>
      <c r="K17" s="17" t="s">
        <v>30</v>
      </c>
      <c r="L17" s="39">
        <v>40315</v>
      </c>
      <c r="M17" s="26">
        <v>91551536</v>
      </c>
      <c r="N17" s="39" t="s">
        <v>54</v>
      </c>
      <c r="O17" s="28" t="s">
        <v>55</v>
      </c>
      <c r="P17" s="28">
        <v>3400</v>
      </c>
      <c r="Q17" s="28" t="s">
        <v>56</v>
      </c>
      <c r="R17" s="28" t="s">
        <v>35</v>
      </c>
      <c r="S17" s="28" t="s">
        <v>35</v>
      </c>
      <c r="T17" s="98"/>
    </row>
    <row r="18" spans="1:20" x14ac:dyDescent="0.2">
      <c r="A18" s="38" t="s">
        <v>24</v>
      </c>
      <c r="B18" s="17" t="s">
        <v>50</v>
      </c>
      <c r="C18" s="25" t="s">
        <v>80</v>
      </c>
      <c r="D18" s="39">
        <v>42709</v>
      </c>
      <c r="E18" s="39" t="s">
        <v>515</v>
      </c>
      <c r="F18" s="32">
        <v>3131</v>
      </c>
      <c r="G18" s="17" t="s">
        <v>28</v>
      </c>
      <c r="H18" s="17">
        <v>5951</v>
      </c>
      <c r="I18" s="39" t="s">
        <v>87</v>
      </c>
      <c r="J18" s="17">
        <v>8743386</v>
      </c>
      <c r="K18" s="17" t="s">
        <v>30</v>
      </c>
      <c r="L18" s="39">
        <v>40305</v>
      </c>
      <c r="M18" s="26" t="s">
        <v>516</v>
      </c>
      <c r="N18" s="39" t="s">
        <v>54</v>
      </c>
      <c r="O18" s="28" t="s">
        <v>55</v>
      </c>
      <c r="P18" s="28">
        <v>1510</v>
      </c>
      <c r="Q18" s="28" t="s">
        <v>56</v>
      </c>
      <c r="R18" s="28" t="s">
        <v>35</v>
      </c>
      <c r="S18" s="28" t="s">
        <v>35</v>
      </c>
      <c r="T18" s="29"/>
    </row>
    <row r="19" spans="1:20" x14ac:dyDescent="0.2">
      <c r="A19" s="38" t="s">
        <v>24</v>
      </c>
      <c r="B19" s="17" t="s">
        <v>50</v>
      </c>
      <c r="C19" s="25" t="s">
        <v>57</v>
      </c>
      <c r="D19" s="39">
        <v>42706</v>
      </c>
      <c r="E19" s="39" t="s">
        <v>553</v>
      </c>
      <c r="F19" s="32">
        <v>1390.22</v>
      </c>
      <c r="G19" s="17" t="s">
        <v>28</v>
      </c>
      <c r="H19" s="17">
        <v>5951</v>
      </c>
      <c r="I19" s="39" t="s">
        <v>41</v>
      </c>
      <c r="J19" s="17">
        <v>8720482</v>
      </c>
      <c r="K19" s="17" t="s">
        <v>30</v>
      </c>
      <c r="L19" s="39">
        <v>40326</v>
      </c>
      <c r="M19" s="26">
        <v>490286110</v>
      </c>
      <c r="N19" s="39" t="s">
        <v>54</v>
      </c>
      <c r="O19" s="28" t="s">
        <v>55</v>
      </c>
      <c r="P19" s="28">
        <v>932</v>
      </c>
      <c r="Q19" s="28" t="s">
        <v>56</v>
      </c>
      <c r="R19" s="28" t="s">
        <v>35</v>
      </c>
      <c r="S19" s="28" t="s">
        <v>45</v>
      </c>
      <c r="T19" s="98"/>
    </row>
    <row r="20" spans="1:20" ht="30" x14ac:dyDescent="0.2">
      <c r="A20" s="38" t="s">
        <v>24</v>
      </c>
      <c r="B20" s="17" t="s">
        <v>50</v>
      </c>
      <c r="C20" s="25" t="s">
        <v>395</v>
      </c>
      <c r="D20" s="39">
        <v>42723</v>
      </c>
      <c r="E20" s="39" t="s">
        <v>564</v>
      </c>
      <c r="F20" s="32">
        <v>740</v>
      </c>
      <c r="G20" s="17" t="s">
        <v>28</v>
      </c>
      <c r="H20" s="17">
        <v>5951</v>
      </c>
      <c r="I20" s="39" t="s">
        <v>565</v>
      </c>
      <c r="J20" s="17">
        <v>8714190</v>
      </c>
      <c r="K20" s="17" t="s">
        <v>30</v>
      </c>
      <c r="L20" s="39">
        <v>40282</v>
      </c>
      <c r="M20" s="26">
        <v>102164</v>
      </c>
      <c r="N20" s="39" t="s">
        <v>54</v>
      </c>
      <c r="O20" s="28" t="s">
        <v>55</v>
      </c>
      <c r="P20" s="28">
        <v>3527</v>
      </c>
      <c r="Q20" s="28" t="s">
        <v>56</v>
      </c>
      <c r="R20" s="28" t="s">
        <v>35</v>
      </c>
      <c r="S20" s="28" t="s">
        <v>35</v>
      </c>
      <c r="T20" s="98"/>
    </row>
    <row r="21" spans="1:20" x14ac:dyDescent="0.2">
      <c r="A21" s="38" t="s">
        <v>24</v>
      </c>
      <c r="B21" s="17" t="s">
        <v>50</v>
      </c>
      <c r="C21" s="25" t="s">
        <v>132</v>
      </c>
      <c r="D21" s="39">
        <v>42733</v>
      </c>
      <c r="E21" s="39" t="s">
        <v>569</v>
      </c>
      <c r="F21" s="32">
        <v>90734.86</v>
      </c>
      <c r="G21" s="17" t="s">
        <v>166</v>
      </c>
      <c r="H21" s="17">
        <v>5955</v>
      </c>
      <c r="I21" s="39" t="s">
        <v>87</v>
      </c>
      <c r="J21" s="17">
        <v>8400756</v>
      </c>
      <c r="K21" s="17" t="s">
        <v>30</v>
      </c>
      <c r="L21" s="39">
        <v>40299</v>
      </c>
      <c r="M21" s="26" t="s">
        <v>570</v>
      </c>
      <c r="N21" s="39" t="s">
        <v>54</v>
      </c>
      <c r="O21" s="28" t="s">
        <v>571</v>
      </c>
      <c r="P21" s="28">
        <v>4402</v>
      </c>
      <c r="Q21" s="28" t="s">
        <v>56</v>
      </c>
      <c r="R21" s="28" t="s">
        <v>35</v>
      </c>
      <c r="S21" s="28" t="s">
        <v>35</v>
      </c>
      <c r="T21" s="29"/>
    </row>
    <row r="22" spans="1:20" x14ac:dyDescent="0.2">
      <c r="A22" s="38" t="s">
        <v>24</v>
      </c>
      <c r="B22" s="17" t="s">
        <v>330</v>
      </c>
      <c r="C22" s="25" t="s">
        <v>331</v>
      </c>
      <c r="D22" s="39">
        <v>42719</v>
      </c>
      <c r="E22" s="39" t="s">
        <v>493</v>
      </c>
      <c r="F22" s="32">
        <v>40209.86</v>
      </c>
      <c r="G22" s="17" t="s">
        <v>28</v>
      </c>
      <c r="H22" s="17">
        <v>5951</v>
      </c>
      <c r="I22" s="39" t="s">
        <v>494</v>
      </c>
      <c r="J22" s="17">
        <v>8733296</v>
      </c>
      <c r="K22" s="17" t="s">
        <v>30</v>
      </c>
      <c r="L22" s="39">
        <v>40326</v>
      </c>
      <c r="M22" s="26" t="s">
        <v>495</v>
      </c>
      <c r="N22" s="39" t="s">
        <v>54</v>
      </c>
      <c r="O22" s="28" t="s">
        <v>335</v>
      </c>
      <c r="P22" s="28">
        <v>7700</v>
      </c>
      <c r="Q22" s="28" t="s">
        <v>44</v>
      </c>
      <c r="R22" s="28" t="s">
        <v>35</v>
      </c>
      <c r="S22" s="28" t="s">
        <v>35</v>
      </c>
      <c r="T22" s="29"/>
    </row>
    <row r="23" spans="1:20" x14ac:dyDescent="0.2">
      <c r="A23" s="38" t="s">
        <v>24</v>
      </c>
      <c r="B23" s="17" t="s">
        <v>157</v>
      </c>
      <c r="C23" s="25" t="s">
        <v>153</v>
      </c>
      <c r="D23" s="39">
        <v>42725</v>
      </c>
      <c r="E23" s="39" t="s">
        <v>526</v>
      </c>
      <c r="F23" s="32">
        <v>831.66</v>
      </c>
      <c r="G23" s="17" t="s">
        <v>28</v>
      </c>
      <c r="H23" s="17">
        <v>5951</v>
      </c>
      <c r="I23" s="39" t="s">
        <v>160</v>
      </c>
      <c r="J23" s="17">
        <v>8720482</v>
      </c>
      <c r="K23" s="17" t="s">
        <v>30</v>
      </c>
      <c r="L23" s="39">
        <v>40345</v>
      </c>
      <c r="M23" s="26" t="s">
        <v>527</v>
      </c>
      <c r="N23" s="39" t="s">
        <v>54</v>
      </c>
      <c r="O23" s="28" t="s">
        <v>162</v>
      </c>
      <c r="P23" s="28">
        <v>3420</v>
      </c>
      <c r="Q23" s="28" t="s">
        <v>163</v>
      </c>
      <c r="R23" s="28" t="s">
        <v>35</v>
      </c>
      <c r="S23" s="28" t="s">
        <v>35</v>
      </c>
      <c r="T23" s="98"/>
    </row>
    <row r="24" spans="1:20" x14ac:dyDescent="0.2">
      <c r="A24" s="38" t="s">
        <v>24</v>
      </c>
      <c r="B24" s="17" t="s">
        <v>157</v>
      </c>
      <c r="C24" s="25" t="s">
        <v>153</v>
      </c>
      <c r="D24" s="39">
        <v>42713</v>
      </c>
      <c r="E24" s="39" t="s">
        <v>546</v>
      </c>
      <c r="F24" s="32">
        <v>1000</v>
      </c>
      <c r="G24" s="17" t="s">
        <v>28</v>
      </c>
      <c r="H24" s="17">
        <v>5951</v>
      </c>
      <c r="I24" s="39" t="s">
        <v>87</v>
      </c>
      <c r="J24" s="17">
        <v>8729348</v>
      </c>
      <c r="K24" s="17" t="s">
        <v>30</v>
      </c>
      <c r="L24" s="39">
        <v>40359</v>
      </c>
      <c r="M24" s="26" t="s">
        <v>547</v>
      </c>
      <c r="N24" s="39" t="s">
        <v>54</v>
      </c>
      <c r="O24" s="28" t="s">
        <v>548</v>
      </c>
      <c r="P24" s="28">
        <v>3420</v>
      </c>
      <c r="Q24" s="28" t="s">
        <v>163</v>
      </c>
      <c r="R24" s="28" t="s">
        <v>35</v>
      </c>
      <c r="S24" s="28" t="s">
        <v>35</v>
      </c>
      <c r="T24" s="97"/>
    </row>
    <row r="25" spans="1:20" x14ac:dyDescent="0.2">
      <c r="A25" s="38" t="s">
        <v>24</v>
      </c>
      <c r="B25" s="17" t="s">
        <v>65</v>
      </c>
      <c r="C25" s="25" t="s">
        <v>153</v>
      </c>
      <c r="D25" s="39">
        <v>42713</v>
      </c>
      <c r="E25" s="39" t="s">
        <v>492</v>
      </c>
      <c r="F25" s="32">
        <v>2200.5</v>
      </c>
      <c r="G25" s="17" t="s">
        <v>28</v>
      </c>
      <c r="H25" s="17">
        <v>5951</v>
      </c>
      <c r="I25" s="39" t="s">
        <v>186</v>
      </c>
      <c r="J25" s="17">
        <v>8743385</v>
      </c>
      <c r="K25" s="17" t="s">
        <v>30</v>
      </c>
      <c r="L25" s="39">
        <v>40282</v>
      </c>
      <c r="M25" s="26">
        <v>18471</v>
      </c>
      <c r="N25" s="39" t="s">
        <v>54</v>
      </c>
      <c r="O25" s="28" t="s">
        <v>188</v>
      </c>
      <c r="P25" s="28">
        <v>3424</v>
      </c>
      <c r="Q25" s="28" t="s">
        <v>70</v>
      </c>
      <c r="R25" s="28" t="s">
        <v>35</v>
      </c>
      <c r="S25" s="28" t="s">
        <v>35</v>
      </c>
      <c r="T25" s="29"/>
    </row>
    <row r="26" spans="1:20" x14ac:dyDescent="0.2">
      <c r="A26" s="38" t="s">
        <v>24</v>
      </c>
      <c r="B26" s="17" t="s">
        <v>497</v>
      </c>
      <c r="C26" s="25" t="s">
        <v>498</v>
      </c>
      <c r="D26" s="39">
        <v>42705</v>
      </c>
      <c r="E26" s="39" t="s">
        <v>499</v>
      </c>
      <c r="F26" s="32">
        <v>26915.200000000001</v>
      </c>
      <c r="G26" s="17" t="s">
        <v>28</v>
      </c>
      <c r="H26" s="17">
        <v>5951</v>
      </c>
      <c r="I26" s="39" t="s">
        <v>500</v>
      </c>
      <c r="J26" s="17">
        <v>8723116</v>
      </c>
      <c r="K26" s="17" t="s">
        <v>30</v>
      </c>
      <c r="L26" s="39">
        <v>40295</v>
      </c>
      <c r="M26" s="26" t="s">
        <v>501</v>
      </c>
      <c r="N26" s="39" t="s">
        <v>32</v>
      </c>
      <c r="O26" s="28" t="s">
        <v>502</v>
      </c>
      <c r="P26" s="28">
        <v>5510</v>
      </c>
      <c r="Q26" s="28" t="s">
        <v>70</v>
      </c>
      <c r="R26" s="28" t="s">
        <v>35</v>
      </c>
      <c r="S26" s="28" t="s">
        <v>45</v>
      </c>
      <c r="T26" s="98"/>
    </row>
    <row r="27" spans="1:20" x14ac:dyDescent="0.2">
      <c r="A27" s="38" t="s">
        <v>24</v>
      </c>
      <c r="B27" s="17" t="s">
        <v>79</v>
      </c>
      <c r="C27" s="25" t="s">
        <v>80</v>
      </c>
      <c r="D27" s="39">
        <v>42710</v>
      </c>
      <c r="E27" s="39" t="s">
        <v>503</v>
      </c>
      <c r="F27" s="32">
        <v>3885</v>
      </c>
      <c r="G27" s="17" t="s">
        <v>28</v>
      </c>
      <c r="H27" s="17">
        <v>5951</v>
      </c>
      <c r="I27" s="39" t="s">
        <v>504</v>
      </c>
      <c r="J27" s="17">
        <v>8738958</v>
      </c>
      <c r="K27" s="17" t="s">
        <v>30</v>
      </c>
      <c r="L27" s="39">
        <v>40345</v>
      </c>
      <c r="M27" s="26">
        <v>900236</v>
      </c>
      <c r="N27" s="39" t="s">
        <v>54</v>
      </c>
      <c r="O27" s="28" t="s">
        <v>353</v>
      </c>
      <c r="P27" s="28">
        <v>1500</v>
      </c>
      <c r="Q27" s="28" t="s">
        <v>70</v>
      </c>
      <c r="R27" s="28" t="s">
        <v>35</v>
      </c>
      <c r="S27" s="28" t="s">
        <v>35</v>
      </c>
      <c r="T27" s="29"/>
    </row>
    <row r="28" spans="1:20" x14ac:dyDescent="0.2">
      <c r="A28" s="38" t="s">
        <v>24</v>
      </c>
      <c r="B28" s="17" t="s">
        <v>79</v>
      </c>
      <c r="C28" s="25" t="s">
        <v>80</v>
      </c>
      <c r="D28" s="39">
        <v>42716</v>
      </c>
      <c r="E28" s="39" t="s">
        <v>505</v>
      </c>
      <c r="F28" s="32">
        <v>4125</v>
      </c>
      <c r="G28" s="17" t="s">
        <v>28</v>
      </c>
      <c r="H28" s="17">
        <v>5951</v>
      </c>
      <c r="I28" s="39" t="s">
        <v>95</v>
      </c>
      <c r="J28" s="17">
        <v>4000297</v>
      </c>
      <c r="K28" s="17" t="s">
        <v>30</v>
      </c>
      <c r="L28" s="39">
        <v>40353</v>
      </c>
      <c r="M28" s="26" t="s">
        <v>506</v>
      </c>
      <c r="N28" s="39" t="s">
        <v>54</v>
      </c>
      <c r="O28" s="28" t="s">
        <v>107</v>
      </c>
      <c r="P28" s="28">
        <v>1510</v>
      </c>
      <c r="Q28" s="28" t="s">
        <v>70</v>
      </c>
      <c r="R28" s="28" t="s">
        <v>35</v>
      </c>
      <c r="S28" s="28" t="s">
        <v>35</v>
      </c>
      <c r="T28" s="98"/>
    </row>
    <row r="29" spans="1:20" x14ac:dyDescent="0.2">
      <c r="A29" s="38" t="s">
        <v>24</v>
      </c>
      <c r="B29" s="17" t="s">
        <v>79</v>
      </c>
      <c r="C29" s="25" t="s">
        <v>80</v>
      </c>
      <c r="D29" s="39">
        <v>42727</v>
      </c>
      <c r="E29" s="39" t="s">
        <v>508</v>
      </c>
      <c r="F29" s="32">
        <v>3628</v>
      </c>
      <c r="G29" s="17" t="s">
        <v>28</v>
      </c>
      <c r="H29" s="17">
        <v>5951</v>
      </c>
      <c r="I29" s="39" t="s">
        <v>272</v>
      </c>
      <c r="J29" s="17">
        <v>2000002</v>
      </c>
      <c r="K29" s="17" t="s">
        <v>30</v>
      </c>
      <c r="L29" s="39">
        <v>40326</v>
      </c>
      <c r="M29" s="26" t="s">
        <v>509</v>
      </c>
      <c r="N29" s="39" t="s">
        <v>54</v>
      </c>
      <c r="O29" s="28" t="s">
        <v>353</v>
      </c>
      <c r="P29" s="28">
        <v>1510</v>
      </c>
      <c r="Q29" s="28" t="s">
        <v>70</v>
      </c>
      <c r="R29" s="28" t="s">
        <v>35</v>
      </c>
      <c r="S29" s="28" t="s">
        <v>35</v>
      </c>
      <c r="T29" s="98"/>
    </row>
    <row r="30" spans="1:20" x14ac:dyDescent="0.2">
      <c r="A30" s="38" t="s">
        <v>24</v>
      </c>
      <c r="B30" s="17" t="s">
        <v>79</v>
      </c>
      <c r="C30" s="25" t="s">
        <v>80</v>
      </c>
      <c r="D30" s="39">
        <v>42727</v>
      </c>
      <c r="E30" s="39" t="s">
        <v>510</v>
      </c>
      <c r="F30" s="32">
        <v>2609</v>
      </c>
      <c r="G30" s="17" t="s">
        <v>28</v>
      </c>
      <c r="H30" s="17">
        <v>5951</v>
      </c>
      <c r="I30" s="39" t="s">
        <v>95</v>
      </c>
      <c r="J30" s="17">
        <v>8400752</v>
      </c>
      <c r="K30" s="17" t="s">
        <v>30</v>
      </c>
      <c r="L30" s="39">
        <v>40295</v>
      </c>
      <c r="M30" s="26" t="s">
        <v>511</v>
      </c>
      <c r="N30" s="39" t="s">
        <v>54</v>
      </c>
      <c r="O30" s="28" t="s">
        <v>110</v>
      </c>
      <c r="P30" s="28">
        <v>1510</v>
      </c>
      <c r="Q30" s="28" t="s">
        <v>70</v>
      </c>
      <c r="R30" s="28" t="s">
        <v>35</v>
      </c>
      <c r="S30" s="28" t="s">
        <v>35</v>
      </c>
      <c r="T30" s="98"/>
    </row>
    <row r="31" spans="1:20" x14ac:dyDescent="0.2">
      <c r="A31" s="38" t="s">
        <v>24</v>
      </c>
      <c r="B31" s="17" t="s">
        <v>79</v>
      </c>
      <c r="C31" s="25" t="s">
        <v>80</v>
      </c>
      <c r="D31" s="39">
        <v>42727</v>
      </c>
      <c r="E31" s="39" t="s">
        <v>512</v>
      </c>
      <c r="F31" s="32">
        <v>4871</v>
      </c>
      <c r="G31" s="17" t="s">
        <v>150</v>
      </c>
      <c r="H31" s="17">
        <v>5952</v>
      </c>
      <c r="I31" s="39" t="s">
        <v>95</v>
      </c>
      <c r="J31" s="17">
        <v>8400753</v>
      </c>
      <c r="K31" s="17" t="s">
        <v>30</v>
      </c>
      <c r="L31" s="39">
        <v>40296</v>
      </c>
      <c r="M31" s="26" t="s">
        <v>513</v>
      </c>
      <c r="N31" s="39" t="s">
        <v>54</v>
      </c>
      <c r="O31" s="28" t="s">
        <v>102</v>
      </c>
      <c r="P31" s="28">
        <v>1510</v>
      </c>
      <c r="Q31" s="28" t="s">
        <v>70</v>
      </c>
      <c r="R31" s="28" t="s">
        <v>35</v>
      </c>
      <c r="S31" s="28" t="s">
        <v>35</v>
      </c>
      <c r="T31" s="29"/>
    </row>
    <row r="32" spans="1:20" x14ac:dyDescent="0.2">
      <c r="A32" s="38" t="s">
        <v>24</v>
      </c>
      <c r="B32" s="17" t="s">
        <v>65</v>
      </c>
      <c r="C32" s="25" t="s">
        <v>120</v>
      </c>
      <c r="D32" s="39">
        <v>42732</v>
      </c>
      <c r="E32" s="39" t="s">
        <v>514</v>
      </c>
      <c r="F32" s="32">
        <v>3812.5</v>
      </c>
      <c r="G32" s="17" t="s">
        <v>159</v>
      </c>
      <c r="H32" s="17">
        <v>5954</v>
      </c>
      <c r="I32" s="39" t="s">
        <v>317</v>
      </c>
      <c r="J32" s="17">
        <v>8400755</v>
      </c>
      <c r="K32" s="17" t="s">
        <v>30</v>
      </c>
      <c r="L32" s="39">
        <v>40298</v>
      </c>
      <c r="M32" s="26">
        <v>66</v>
      </c>
      <c r="N32" s="39" t="s">
        <v>54</v>
      </c>
      <c r="O32" s="28" t="s">
        <v>123</v>
      </c>
      <c r="P32" s="28">
        <v>1601</v>
      </c>
      <c r="Q32" s="28" t="s">
        <v>70</v>
      </c>
      <c r="R32" s="28" t="s">
        <v>35</v>
      </c>
      <c r="S32" s="28" t="s">
        <v>35</v>
      </c>
      <c r="T32" s="29"/>
    </row>
    <row r="33" spans="1:20" x14ac:dyDescent="0.2">
      <c r="A33" s="38" t="s">
        <v>24</v>
      </c>
      <c r="B33" s="17" t="s">
        <v>79</v>
      </c>
      <c r="C33" s="25" t="s">
        <v>80</v>
      </c>
      <c r="D33" s="39">
        <v>42727</v>
      </c>
      <c r="E33" s="39" t="s">
        <v>521</v>
      </c>
      <c r="F33" s="32">
        <v>6163</v>
      </c>
      <c r="G33" s="17" t="s">
        <v>28</v>
      </c>
      <c r="H33" s="17">
        <v>5951</v>
      </c>
      <c r="I33" s="39" t="s">
        <v>272</v>
      </c>
      <c r="J33" s="17">
        <v>8711528</v>
      </c>
      <c r="K33" s="17" t="s">
        <v>30</v>
      </c>
      <c r="L33" s="39">
        <v>40315</v>
      </c>
      <c r="M33" s="26" t="s">
        <v>522</v>
      </c>
      <c r="N33" s="39" t="s">
        <v>54</v>
      </c>
      <c r="O33" s="28" t="s">
        <v>313</v>
      </c>
      <c r="P33" s="28">
        <v>1510</v>
      </c>
      <c r="Q33" s="28" t="s">
        <v>70</v>
      </c>
      <c r="R33" s="28" t="s">
        <v>35</v>
      </c>
      <c r="S33" s="28" t="s">
        <v>35</v>
      </c>
      <c r="T33" s="97"/>
    </row>
    <row r="34" spans="1:20" x14ac:dyDescent="0.2">
      <c r="A34" s="38" t="s">
        <v>24</v>
      </c>
      <c r="B34" s="17" t="s">
        <v>79</v>
      </c>
      <c r="C34" s="25" t="s">
        <v>80</v>
      </c>
      <c r="D34" s="39">
        <v>42727</v>
      </c>
      <c r="E34" s="39" t="s">
        <v>528</v>
      </c>
      <c r="F34" s="32">
        <v>1044</v>
      </c>
      <c r="G34" s="17" t="s">
        <v>28</v>
      </c>
      <c r="H34" s="17">
        <v>5951</v>
      </c>
      <c r="I34" s="39" t="s">
        <v>95</v>
      </c>
      <c r="J34" s="17">
        <v>8742757</v>
      </c>
      <c r="K34" s="17" t="s">
        <v>30</v>
      </c>
      <c r="L34" s="39">
        <v>40305</v>
      </c>
      <c r="M34" s="26" t="s">
        <v>529</v>
      </c>
      <c r="N34" s="39" t="s">
        <v>54</v>
      </c>
      <c r="O34" s="28" t="s">
        <v>97</v>
      </c>
      <c r="P34" s="28">
        <v>1510</v>
      </c>
      <c r="Q34" s="28" t="s">
        <v>70</v>
      </c>
      <c r="R34" s="28" t="s">
        <v>35</v>
      </c>
      <c r="S34" s="28" t="s">
        <v>35</v>
      </c>
      <c r="T34" s="29"/>
    </row>
    <row r="35" spans="1:20" x14ac:dyDescent="0.2">
      <c r="A35" s="38" t="s">
        <v>24</v>
      </c>
      <c r="B35" s="17" t="s">
        <v>79</v>
      </c>
      <c r="C35" s="25" t="s">
        <v>80</v>
      </c>
      <c r="D35" s="39">
        <v>42705</v>
      </c>
      <c r="E35" s="39" t="s">
        <v>530</v>
      </c>
      <c r="F35" s="32">
        <v>1106</v>
      </c>
      <c r="G35" s="17" t="s">
        <v>28</v>
      </c>
      <c r="H35" s="17">
        <v>5951</v>
      </c>
      <c r="I35" s="39" t="s">
        <v>41</v>
      </c>
      <c r="J35" s="17">
        <v>8743611</v>
      </c>
      <c r="K35" s="17" t="s">
        <v>30</v>
      </c>
      <c r="L35" s="39">
        <v>40282</v>
      </c>
      <c r="M35" s="26" t="s">
        <v>531</v>
      </c>
      <c r="N35" s="39" t="s">
        <v>54</v>
      </c>
      <c r="O35" s="28" t="s">
        <v>82</v>
      </c>
      <c r="P35" s="28">
        <v>1510</v>
      </c>
      <c r="Q35" s="28" t="s">
        <v>70</v>
      </c>
      <c r="R35" s="28" t="s">
        <v>35</v>
      </c>
      <c r="S35" s="28" t="s">
        <v>35</v>
      </c>
      <c r="T35" s="98"/>
    </row>
    <row r="36" spans="1:20" x14ac:dyDescent="0.2">
      <c r="A36" s="38" t="s">
        <v>24</v>
      </c>
      <c r="B36" s="17" t="s">
        <v>79</v>
      </c>
      <c r="C36" s="25" t="s">
        <v>80</v>
      </c>
      <c r="D36" s="39">
        <v>42727</v>
      </c>
      <c r="E36" s="39" t="s">
        <v>534</v>
      </c>
      <c r="F36" s="32">
        <v>3131</v>
      </c>
      <c r="G36" s="17" t="s">
        <v>28</v>
      </c>
      <c r="H36" s="17">
        <v>5951</v>
      </c>
      <c r="I36" s="39" t="s">
        <v>272</v>
      </c>
      <c r="J36" s="17">
        <v>2000002</v>
      </c>
      <c r="K36" s="17" t="s">
        <v>30</v>
      </c>
      <c r="L36" s="39">
        <v>40295</v>
      </c>
      <c r="M36" s="26" t="s">
        <v>535</v>
      </c>
      <c r="N36" s="39" t="s">
        <v>54</v>
      </c>
      <c r="O36" s="28" t="s">
        <v>348</v>
      </c>
      <c r="P36" s="28">
        <v>1510</v>
      </c>
      <c r="Q36" s="28" t="s">
        <v>70</v>
      </c>
      <c r="R36" s="28" t="s">
        <v>35</v>
      </c>
      <c r="S36" s="28" t="s">
        <v>35</v>
      </c>
      <c r="T36" s="98"/>
    </row>
    <row r="37" spans="1:20" x14ac:dyDescent="0.2">
      <c r="A37" s="38" t="s">
        <v>24</v>
      </c>
      <c r="B37" s="17" t="s">
        <v>79</v>
      </c>
      <c r="C37" s="25" t="s">
        <v>80</v>
      </c>
      <c r="D37" s="39">
        <v>42709</v>
      </c>
      <c r="E37" s="39" t="s">
        <v>536</v>
      </c>
      <c r="F37" s="32">
        <v>3305</v>
      </c>
      <c r="G37" s="17" t="s">
        <v>28</v>
      </c>
      <c r="H37" s="17">
        <v>5951</v>
      </c>
      <c r="I37" s="39" t="s">
        <v>87</v>
      </c>
      <c r="J37" s="17">
        <v>8743386</v>
      </c>
      <c r="K37" s="17" t="s">
        <v>30</v>
      </c>
      <c r="L37" s="39">
        <v>40358</v>
      </c>
      <c r="M37" s="26" t="s">
        <v>537</v>
      </c>
      <c r="N37" s="39" t="s">
        <v>54</v>
      </c>
      <c r="O37" s="28" t="s">
        <v>309</v>
      </c>
      <c r="P37" s="28">
        <v>1510</v>
      </c>
      <c r="Q37" s="28" t="s">
        <v>70</v>
      </c>
      <c r="R37" s="28" t="s">
        <v>35</v>
      </c>
      <c r="S37" s="28" t="s">
        <v>35</v>
      </c>
      <c r="T37" s="29"/>
    </row>
    <row r="38" spans="1:20" x14ac:dyDescent="0.2">
      <c r="A38" s="38" t="s">
        <v>24</v>
      </c>
      <c r="B38" s="17" t="s">
        <v>65</v>
      </c>
      <c r="C38" s="25" t="s">
        <v>120</v>
      </c>
      <c r="D38" s="39">
        <v>42706</v>
      </c>
      <c r="E38" s="39" t="s">
        <v>544</v>
      </c>
      <c r="F38" s="32">
        <v>3812.5</v>
      </c>
      <c r="G38" s="17" t="s">
        <v>28</v>
      </c>
      <c r="H38" s="17">
        <v>5951</v>
      </c>
      <c r="I38" s="39" t="s">
        <v>317</v>
      </c>
      <c r="J38" s="17">
        <v>8720482</v>
      </c>
      <c r="K38" s="17" t="s">
        <v>30</v>
      </c>
      <c r="L38" s="39">
        <v>40358</v>
      </c>
      <c r="M38" s="26">
        <v>59</v>
      </c>
      <c r="N38" s="39" t="s">
        <v>54</v>
      </c>
      <c r="O38" s="28" t="s">
        <v>123</v>
      </c>
      <c r="P38" s="28">
        <v>1601</v>
      </c>
      <c r="Q38" s="28" t="s">
        <v>70</v>
      </c>
      <c r="R38" s="28" t="s">
        <v>35</v>
      </c>
      <c r="S38" s="28" t="s">
        <v>35</v>
      </c>
      <c r="T38" s="97"/>
    </row>
    <row r="39" spans="1:20" x14ac:dyDescent="0.2">
      <c r="A39" s="38" t="s">
        <v>24</v>
      </c>
      <c r="B39" s="17" t="s">
        <v>79</v>
      </c>
      <c r="C39" s="25" t="s">
        <v>80</v>
      </c>
      <c r="D39" s="39">
        <v>42705</v>
      </c>
      <c r="E39" s="39" t="s">
        <v>549</v>
      </c>
      <c r="F39" s="32">
        <v>1193</v>
      </c>
      <c r="G39" s="17" t="s">
        <v>28</v>
      </c>
      <c r="H39" s="17">
        <v>5951</v>
      </c>
      <c r="I39" s="39" t="s">
        <v>41</v>
      </c>
      <c r="J39" s="17">
        <v>8400752</v>
      </c>
      <c r="K39" s="17" t="s">
        <v>30</v>
      </c>
      <c r="L39" s="39">
        <v>40345</v>
      </c>
      <c r="M39" s="26" t="s">
        <v>550</v>
      </c>
      <c r="N39" s="39" t="s">
        <v>54</v>
      </c>
      <c r="O39" s="28" t="s">
        <v>115</v>
      </c>
      <c r="P39" s="28">
        <v>1510</v>
      </c>
      <c r="Q39" s="28" t="s">
        <v>70</v>
      </c>
      <c r="R39" s="28" t="s">
        <v>35</v>
      </c>
      <c r="S39" s="28" t="s">
        <v>35</v>
      </c>
      <c r="T39" s="98"/>
    </row>
    <row r="40" spans="1:20" x14ac:dyDescent="0.2">
      <c r="A40" s="38" t="s">
        <v>24</v>
      </c>
      <c r="B40" s="17" t="s">
        <v>79</v>
      </c>
      <c r="C40" s="25" t="s">
        <v>80</v>
      </c>
      <c r="D40" s="39">
        <v>42705</v>
      </c>
      <c r="E40" s="39" t="s">
        <v>551</v>
      </c>
      <c r="F40" s="32">
        <v>15283</v>
      </c>
      <c r="G40" s="17" t="s">
        <v>28</v>
      </c>
      <c r="H40" s="17">
        <v>5951</v>
      </c>
      <c r="I40" s="39" t="s">
        <v>41</v>
      </c>
      <c r="J40" s="17">
        <v>8400752</v>
      </c>
      <c r="K40" s="17" t="s">
        <v>30</v>
      </c>
      <c r="L40" s="39">
        <v>40345</v>
      </c>
      <c r="M40" s="26" t="s">
        <v>552</v>
      </c>
      <c r="N40" s="39" t="s">
        <v>54</v>
      </c>
      <c r="O40" s="28" t="s">
        <v>85</v>
      </c>
      <c r="P40" s="28">
        <v>1510</v>
      </c>
      <c r="Q40" s="28" t="s">
        <v>70</v>
      </c>
      <c r="R40" s="28" t="s">
        <v>35</v>
      </c>
      <c r="S40" s="28" t="s">
        <v>35</v>
      </c>
      <c r="T40" s="98"/>
    </row>
    <row r="41" spans="1:20" x14ac:dyDescent="0.2">
      <c r="A41" s="38" t="s">
        <v>24</v>
      </c>
      <c r="B41" s="17" t="s">
        <v>79</v>
      </c>
      <c r="C41" s="25" t="s">
        <v>80</v>
      </c>
      <c r="D41" s="39">
        <v>42709</v>
      </c>
      <c r="E41" s="39" t="s">
        <v>554</v>
      </c>
      <c r="F41" s="32">
        <v>1193</v>
      </c>
      <c r="G41" s="17" t="s">
        <v>28</v>
      </c>
      <c r="H41" s="17">
        <v>5951</v>
      </c>
      <c r="I41" s="39" t="s">
        <v>87</v>
      </c>
      <c r="J41" s="17">
        <v>8743386</v>
      </c>
      <c r="K41" s="17" t="s">
        <v>30</v>
      </c>
      <c r="L41" s="39">
        <v>40315</v>
      </c>
      <c r="M41" s="26" t="s">
        <v>555</v>
      </c>
      <c r="N41" s="39" t="s">
        <v>54</v>
      </c>
      <c r="O41" s="28" t="s">
        <v>89</v>
      </c>
      <c r="P41" s="28">
        <v>1510</v>
      </c>
      <c r="Q41" s="28" t="s">
        <v>70</v>
      </c>
      <c r="R41" s="28" t="s">
        <v>35</v>
      </c>
      <c r="S41" s="28" t="s">
        <v>35</v>
      </c>
      <c r="T41" s="98"/>
    </row>
    <row r="42" spans="1:20" x14ac:dyDescent="0.2">
      <c r="A42" s="38" t="s">
        <v>24</v>
      </c>
      <c r="B42" s="17" t="s">
        <v>79</v>
      </c>
      <c r="C42" s="25" t="s">
        <v>80</v>
      </c>
      <c r="D42" s="39">
        <v>42709</v>
      </c>
      <c r="E42" s="39" t="s">
        <v>556</v>
      </c>
      <c r="F42" s="32">
        <v>25099</v>
      </c>
      <c r="G42" s="17" t="s">
        <v>28</v>
      </c>
      <c r="H42" s="17">
        <v>5951</v>
      </c>
      <c r="I42" s="39" t="s">
        <v>87</v>
      </c>
      <c r="J42" s="17">
        <v>8745170</v>
      </c>
      <c r="K42" s="17" t="s">
        <v>30</v>
      </c>
      <c r="L42" s="39">
        <v>40304</v>
      </c>
      <c r="M42" s="26" t="s">
        <v>557</v>
      </c>
      <c r="N42" s="39" t="s">
        <v>54</v>
      </c>
      <c r="O42" s="28" t="s">
        <v>92</v>
      </c>
      <c r="P42" s="28">
        <v>1510</v>
      </c>
      <c r="Q42" s="28" t="s">
        <v>70</v>
      </c>
      <c r="R42" s="28" t="s">
        <v>93</v>
      </c>
      <c r="S42" s="28" t="s">
        <v>35</v>
      </c>
      <c r="T42" s="98"/>
    </row>
    <row r="43" spans="1:20" x14ac:dyDescent="0.2">
      <c r="A43" s="38" t="s">
        <v>24</v>
      </c>
      <c r="B43" s="17" t="s">
        <v>65</v>
      </c>
      <c r="C43" s="25" t="s">
        <v>120</v>
      </c>
      <c r="D43" s="39">
        <v>42732</v>
      </c>
      <c r="E43" s="39" t="s">
        <v>567</v>
      </c>
      <c r="F43" s="32">
        <v>8706.9</v>
      </c>
      <c r="G43" s="17" t="s">
        <v>155</v>
      </c>
      <c r="H43" s="17">
        <v>5953</v>
      </c>
      <c r="I43" s="39" t="s">
        <v>568</v>
      </c>
      <c r="J43" s="17">
        <v>8400754</v>
      </c>
      <c r="K43" s="17" t="s">
        <v>30</v>
      </c>
      <c r="L43" s="39">
        <v>40297</v>
      </c>
      <c r="M43" s="26">
        <v>15525</v>
      </c>
      <c r="N43" s="39" t="s">
        <v>54</v>
      </c>
      <c r="O43" s="28" t="s">
        <v>123</v>
      </c>
      <c r="P43" s="28">
        <v>1601</v>
      </c>
      <c r="Q43" s="28" t="s">
        <v>70</v>
      </c>
      <c r="R43" s="28" t="s">
        <v>35</v>
      </c>
      <c r="S43" s="28" t="s">
        <v>35</v>
      </c>
      <c r="T43" s="29"/>
    </row>
    <row r="44" spans="1:20" x14ac:dyDescent="0.2">
      <c r="A44" s="38" t="s">
        <v>24</v>
      </c>
      <c r="B44" s="17" t="s">
        <v>65</v>
      </c>
      <c r="C44" s="25" t="s">
        <v>66</v>
      </c>
      <c r="D44" s="39">
        <v>42734</v>
      </c>
      <c r="E44" s="39" t="s">
        <v>572</v>
      </c>
      <c r="F44" s="32">
        <v>950.16</v>
      </c>
      <c r="G44" s="17" t="s">
        <v>170</v>
      </c>
      <c r="H44" s="17">
        <v>5956</v>
      </c>
      <c r="I44" s="39" t="s">
        <v>76</v>
      </c>
      <c r="J44" s="17">
        <v>8400757</v>
      </c>
      <c r="K44" s="17" t="s">
        <v>30</v>
      </c>
      <c r="L44" s="39">
        <v>40300</v>
      </c>
      <c r="M44" s="26">
        <v>104551927</v>
      </c>
      <c r="N44" s="39" t="s">
        <v>54</v>
      </c>
      <c r="O44" s="28" t="s">
        <v>77</v>
      </c>
      <c r="P44" s="28">
        <v>1420</v>
      </c>
      <c r="Q44" s="28" t="s">
        <v>70</v>
      </c>
      <c r="R44" s="28" t="s">
        <v>35</v>
      </c>
      <c r="S44" s="28" t="s">
        <v>35</v>
      </c>
      <c r="T44" s="29"/>
    </row>
    <row r="45" spans="1:20" x14ac:dyDescent="0.2">
      <c r="A45" s="38"/>
      <c r="C45" s="25"/>
      <c r="D45" s="39"/>
      <c r="E45" s="39"/>
      <c r="F45" s="32"/>
      <c r="I45" s="39"/>
      <c r="L45" s="39"/>
      <c r="M45" s="26"/>
      <c r="N45" s="39"/>
      <c r="O45" s="28"/>
      <c r="P45" s="28"/>
      <c r="Q45" s="28"/>
      <c r="R45" s="28"/>
      <c r="S45" s="28"/>
      <c r="T45" s="29"/>
    </row>
    <row r="46" spans="1:20" x14ac:dyDescent="0.2">
      <c r="A46" s="38"/>
      <c r="C46" s="25"/>
      <c r="D46" s="39"/>
      <c r="E46" s="39"/>
      <c r="F46" s="32"/>
      <c r="I46" s="39"/>
      <c r="L46" s="39"/>
      <c r="M46" s="26"/>
      <c r="N46" s="39"/>
      <c r="O46" s="28"/>
      <c r="P46" s="28"/>
      <c r="Q46" s="28"/>
      <c r="R46" s="28"/>
      <c r="S46" s="28"/>
      <c r="T46" s="29"/>
    </row>
    <row r="47" spans="1:20" x14ac:dyDescent="0.2">
      <c r="A47" s="38"/>
      <c r="C47" s="25"/>
      <c r="D47" s="39"/>
      <c r="E47" s="39"/>
      <c r="F47" s="32"/>
      <c r="I47" s="39"/>
      <c r="L47" s="39"/>
      <c r="M47" s="26"/>
      <c r="N47" s="39"/>
      <c r="O47" s="28"/>
      <c r="P47" s="28"/>
      <c r="Q47" s="28"/>
      <c r="R47" s="28"/>
      <c r="S47" s="28"/>
      <c r="T47" s="29"/>
    </row>
    <row r="48" spans="1:20" x14ac:dyDescent="0.2">
      <c r="A48" s="38"/>
      <c r="C48" s="25"/>
      <c r="D48" s="39"/>
      <c r="E48" s="39"/>
      <c r="F48" s="32"/>
      <c r="I48" s="39"/>
      <c r="L48" s="39"/>
      <c r="M48" s="26"/>
      <c r="N48" s="39"/>
      <c r="O48" s="28"/>
      <c r="P48" s="28"/>
      <c r="Q48" s="28"/>
      <c r="R48" s="28"/>
      <c r="S48" s="28"/>
      <c r="T48" s="29"/>
    </row>
    <row r="49" spans="1:20" x14ac:dyDescent="0.2">
      <c r="A49" s="38"/>
      <c r="C49" s="25"/>
      <c r="D49" s="39"/>
      <c r="E49" s="39"/>
      <c r="F49" s="32"/>
      <c r="I49" s="39"/>
      <c r="L49" s="39"/>
      <c r="M49" s="26"/>
      <c r="N49" s="39"/>
      <c r="O49" s="28"/>
      <c r="P49" s="28"/>
      <c r="Q49" s="28"/>
      <c r="R49" s="28"/>
      <c r="S49" s="28"/>
      <c r="T49" s="29"/>
    </row>
    <row r="50" spans="1:20" x14ac:dyDescent="0.2">
      <c r="A50" s="38"/>
      <c r="C50" s="25"/>
      <c r="D50" s="39"/>
      <c r="E50" s="39"/>
      <c r="F50" s="32"/>
      <c r="I50" s="39"/>
      <c r="L50" s="39"/>
      <c r="M50" s="26"/>
      <c r="N50" s="39"/>
      <c r="O50" s="28"/>
      <c r="P50" s="28"/>
      <c r="Q50" s="28"/>
      <c r="R50" s="28"/>
      <c r="S50" s="28"/>
      <c r="T50" s="29"/>
    </row>
    <row r="51" spans="1:20" x14ac:dyDescent="0.2">
      <c r="A51" s="38"/>
      <c r="C51" s="25"/>
      <c r="D51" s="39"/>
      <c r="E51" s="39"/>
      <c r="F51" s="32"/>
      <c r="I51" s="39"/>
      <c r="L51" s="39"/>
      <c r="M51" s="26"/>
      <c r="N51" s="39"/>
      <c r="O51" s="28"/>
      <c r="P51" s="28"/>
      <c r="Q51" s="28"/>
      <c r="R51" s="28"/>
      <c r="S51" s="28"/>
      <c r="T51" s="29"/>
    </row>
    <row r="52" spans="1:20" x14ac:dyDescent="0.2">
      <c r="A52" s="38"/>
      <c r="C52" s="25"/>
      <c r="D52" s="39"/>
      <c r="E52" s="39"/>
      <c r="F52" s="32"/>
      <c r="I52" s="39"/>
      <c r="L52" s="39"/>
      <c r="M52" s="26"/>
      <c r="N52" s="39"/>
      <c r="O52" s="28"/>
      <c r="P52" s="28"/>
      <c r="Q52" s="28"/>
      <c r="R52" s="28"/>
      <c r="S52" s="28"/>
      <c r="T52" s="29"/>
    </row>
    <row r="53" spans="1:20" x14ac:dyDescent="0.2">
      <c r="A53" s="38"/>
      <c r="C53" s="25"/>
      <c r="D53" s="39"/>
      <c r="E53" s="39"/>
      <c r="F53" s="32"/>
      <c r="I53" s="39"/>
      <c r="L53" s="39"/>
      <c r="M53" s="26"/>
      <c r="N53" s="39"/>
      <c r="O53" s="28"/>
      <c r="P53" s="28"/>
      <c r="Q53" s="28"/>
      <c r="R53" s="28"/>
      <c r="S53" s="28"/>
      <c r="T53" s="29"/>
    </row>
    <row r="54" spans="1:20" x14ac:dyDescent="0.2">
      <c r="A54" s="38"/>
      <c r="C54" s="25"/>
      <c r="D54" s="39"/>
      <c r="E54" s="39"/>
      <c r="F54" s="32"/>
      <c r="I54" s="39"/>
      <c r="L54" s="39"/>
      <c r="M54" s="26"/>
      <c r="N54" s="39"/>
      <c r="O54" s="28"/>
      <c r="P54" s="28"/>
      <c r="Q54" s="28"/>
      <c r="R54" s="28"/>
      <c r="S54" s="28"/>
      <c r="T54" s="29"/>
    </row>
    <row r="55" spans="1:20" x14ac:dyDescent="0.2">
      <c r="A55" s="38"/>
      <c r="C55" s="25"/>
      <c r="D55" s="39"/>
      <c r="E55" s="39"/>
      <c r="F55" s="32"/>
      <c r="I55" s="39"/>
      <c r="L55" s="39"/>
      <c r="M55" s="26"/>
      <c r="N55" s="39"/>
      <c r="O55" s="28"/>
      <c r="P55" s="28"/>
      <c r="Q55" s="28"/>
      <c r="R55" s="28"/>
      <c r="S55" s="28"/>
      <c r="T55" s="29"/>
    </row>
    <row r="56" spans="1:20" x14ac:dyDescent="0.2">
      <c r="A56" s="38"/>
      <c r="C56" s="25"/>
      <c r="D56" s="39"/>
      <c r="E56" s="39"/>
      <c r="F56" s="32"/>
      <c r="I56" s="39"/>
      <c r="L56" s="39"/>
      <c r="M56" s="26"/>
      <c r="N56" s="39"/>
      <c r="O56" s="28"/>
      <c r="P56" s="28"/>
      <c r="Q56" s="28"/>
      <c r="R56" s="28"/>
      <c r="S56" s="28"/>
      <c r="T56" s="29"/>
    </row>
    <row r="57" spans="1:20" x14ac:dyDescent="0.2">
      <c r="A57" s="38"/>
      <c r="C57" s="25"/>
      <c r="D57" s="39"/>
      <c r="E57" s="39"/>
      <c r="F57" s="32"/>
      <c r="I57" s="39"/>
      <c r="L57" s="39"/>
      <c r="M57" s="26"/>
      <c r="N57" s="39"/>
      <c r="O57" s="28"/>
      <c r="P57" s="28"/>
      <c r="Q57" s="28"/>
      <c r="R57" s="28"/>
      <c r="S57" s="28"/>
      <c r="T57" s="29"/>
    </row>
    <row r="58" spans="1:20" x14ac:dyDescent="0.2">
      <c r="A58" s="38"/>
      <c r="C58" s="25"/>
      <c r="D58" s="39"/>
      <c r="E58" s="39"/>
      <c r="F58" s="32"/>
      <c r="I58" s="39"/>
      <c r="L58" s="39"/>
      <c r="M58" s="26"/>
      <c r="N58" s="39"/>
      <c r="O58" s="28"/>
      <c r="P58" s="28"/>
      <c r="Q58" s="28"/>
      <c r="R58" s="28"/>
      <c r="S58" s="28"/>
      <c r="T58" s="29"/>
    </row>
    <row r="59" spans="1:20" x14ac:dyDescent="0.2">
      <c r="A59" s="38"/>
      <c r="C59" s="25"/>
      <c r="D59" s="39"/>
      <c r="E59" s="39"/>
      <c r="F59" s="32"/>
      <c r="I59" s="39"/>
      <c r="L59" s="39"/>
      <c r="M59" s="26"/>
      <c r="N59" s="39"/>
      <c r="O59" s="28"/>
      <c r="P59" s="28"/>
      <c r="Q59" s="28"/>
      <c r="R59" s="28"/>
      <c r="S59" s="28"/>
      <c r="T59" s="29"/>
    </row>
    <row r="60" spans="1:20" x14ac:dyDescent="0.2">
      <c r="A60" s="38"/>
      <c r="C60" s="25"/>
      <c r="D60" s="39"/>
      <c r="E60" s="39"/>
      <c r="F60" s="32"/>
      <c r="I60" s="39"/>
      <c r="L60" s="39"/>
      <c r="M60" s="26"/>
      <c r="N60" s="39"/>
      <c r="O60" s="28"/>
      <c r="P60" s="28"/>
      <c r="Q60" s="28"/>
      <c r="R60" s="28"/>
      <c r="S60" s="28"/>
      <c r="T60" s="29"/>
    </row>
    <row r="61" spans="1:20" x14ac:dyDescent="0.2">
      <c r="A61" s="38"/>
      <c r="C61" s="25"/>
      <c r="D61" s="39"/>
      <c r="E61" s="39"/>
      <c r="F61" s="32"/>
      <c r="I61" s="39"/>
      <c r="L61" s="39"/>
      <c r="M61" s="26"/>
      <c r="N61" s="39"/>
      <c r="O61" s="28"/>
      <c r="P61" s="28"/>
      <c r="Q61" s="28"/>
      <c r="R61" s="28"/>
      <c r="S61" s="28"/>
      <c r="T61" s="29"/>
    </row>
    <row r="62" spans="1:20" x14ac:dyDescent="0.2">
      <c r="A62" s="38"/>
      <c r="C62" s="25"/>
      <c r="D62" s="39"/>
      <c r="E62" s="39"/>
      <c r="F62" s="32"/>
      <c r="I62" s="39"/>
      <c r="L62" s="39"/>
      <c r="M62" s="26"/>
      <c r="N62" s="39"/>
      <c r="O62" s="28"/>
      <c r="P62" s="28"/>
      <c r="Q62" s="28"/>
      <c r="R62" s="28"/>
      <c r="S62" s="28"/>
      <c r="T62" s="29"/>
    </row>
    <row r="63" spans="1:20" x14ac:dyDescent="0.2">
      <c r="A63" s="38"/>
      <c r="C63" s="25"/>
      <c r="D63" s="39"/>
      <c r="E63" s="39"/>
      <c r="F63" s="32"/>
      <c r="I63" s="39"/>
      <c r="L63" s="39"/>
      <c r="M63" s="26"/>
      <c r="N63" s="39"/>
      <c r="O63" s="28"/>
      <c r="P63" s="28"/>
      <c r="Q63" s="28"/>
      <c r="R63" s="28"/>
      <c r="S63" s="28"/>
      <c r="T63" s="29"/>
    </row>
    <row r="64" spans="1:20" x14ac:dyDescent="0.2">
      <c r="A64" s="38"/>
      <c r="C64" s="25"/>
      <c r="D64" s="39"/>
      <c r="E64" s="39"/>
      <c r="F64" s="32"/>
      <c r="I64" s="39"/>
      <c r="L64" s="39"/>
      <c r="M64" s="26"/>
      <c r="N64" s="39"/>
      <c r="O64" s="28"/>
      <c r="P64" s="28"/>
      <c r="Q64" s="28"/>
      <c r="R64" s="28"/>
      <c r="S64" s="28"/>
      <c r="T64" s="29"/>
    </row>
    <row r="65" spans="1:20" x14ac:dyDescent="0.2">
      <c r="A65" s="38"/>
      <c r="C65" s="25"/>
      <c r="D65" s="39"/>
      <c r="E65" s="39"/>
      <c r="F65" s="32"/>
      <c r="I65" s="39"/>
      <c r="L65" s="39"/>
      <c r="M65" s="26"/>
      <c r="N65" s="39"/>
      <c r="O65" s="28"/>
      <c r="P65" s="28"/>
      <c r="Q65" s="28"/>
      <c r="R65" s="28"/>
      <c r="S65" s="28"/>
      <c r="T65" s="29"/>
    </row>
    <row r="66" spans="1:20" x14ac:dyDescent="0.2">
      <c r="A66" s="38"/>
      <c r="C66" s="25"/>
      <c r="D66" s="39"/>
      <c r="E66" s="39"/>
      <c r="F66" s="32"/>
      <c r="I66" s="39"/>
      <c r="L66" s="39"/>
      <c r="M66" s="26"/>
      <c r="N66" s="39"/>
      <c r="O66" s="28"/>
      <c r="P66" s="28"/>
      <c r="Q66" s="28"/>
      <c r="R66" s="28"/>
      <c r="S66" s="28"/>
      <c r="T66" s="29"/>
    </row>
    <row r="67" spans="1:20" x14ac:dyDescent="0.2">
      <c r="A67" s="38"/>
      <c r="C67" s="25"/>
      <c r="D67" s="39"/>
      <c r="E67" s="39"/>
      <c r="F67" s="32"/>
      <c r="I67" s="39"/>
      <c r="L67" s="39"/>
      <c r="M67" s="26"/>
      <c r="N67" s="39"/>
      <c r="O67" s="28"/>
      <c r="P67" s="28"/>
      <c r="Q67" s="28"/>
      <c r="R67" s="28"/>
      <c r="S67" s="28"/>
      <c r="T67" s="29"/>
    </row>
    <row r="68" spans="1:20" x14ac:dyDescent="0.2">
      <c r="A68" s="38"/>
      <c r="C68" s="25"/>
      <c r="D68" s="39"/>
      <c r="E68" s="39"/>
      <c r="F68" s="32"/>
      <c r="I68" s="39"/>
      <c r="L68" s="39"/>
      <c r="M68" s="26"/>
      <c r="N68" s="39"/>
      <c r="O68" s="28"/>
      <c r="P68" s="28"/>
      <c r="Q68" s="28"/>
      <c r="R68" s="28"/>
      <c r="S68" s="28"/>
      <c r="T68" s="29"/>
    </row>
    <row r="69" spans="1:20" x14ac:dyDescent="0.2">
      <c r="A69" s="38"/>
      <c r="C69" s="25"/>
      <c r="D69" s="39"/>
      <c r="E69" s="39"/>
      <c r="F69" s="32"/>
      <c r="I69" s="39"/>
      <c r="L69" s="39"/>
      <c r="M69" s="26"/>
      <c r="N69" s="39"/>
      <c r="O69" s="28"/>
      <c r="P69" s="28"/>
      <c r="Q69" s="28"/>
      <c r="R69" s="28"/>
      <c r="S69" s="28"/>
      <c r="T69" s="29"/>
    </row>
    <row r="70" spans="1:20" x14ac:dyDescent="0.2">
      <c r="A70" s="38"/>
      <c r="C70" s="25"/>
      <c r="D70" s="39"/>
      <c r="E70" s="39"/>
      <c r="F70" s="32"/>
      <c r="I70" s="39"/>
      <c r="L70" s="39"/>
      <c r="M70" s="26"/>
      <c r="N70" s="39"/>
      <c r="O70" s="28"/>
      <c r="P70" s="28"/>
      <c r="Q70" s="28"/>
      <c r="R70" s="28"/>
      <c r="S70" s="28"/>
      <c r="T70" s="29"/>
    </row>
    <row r="71" spans="1:20" x14ac:dyDescent="0.2">
      <c r="A71" s="38"/>
      <c r="C71" s="25"/>
      <c r="D71" s="39"/>
      <c r="E71" s="39"/>
      <c r="F71" s="32"/>
      <c r="I71" s="39"/>
      <c r="L71" s="39"/>
      <c r="M71" s="26"/>
      <c r="N71" s="39"/>
      <c r="O71" s="28"/>
      <c r="P71" s="28"/>
      <c r="Q71" s="28"/>
      <c r="R71" s="28"/>
      <c r="S71" s="28"/>
      <c r="T71" s="29"/>
    </row>
    <row r="72" spans="1:20" x14ac:dyDescent="0.2">
      <c r="A72" s="38"/>
      <c r="C72" s="25"/>
      <c r="D72" s="39"/>
      <c r="E72" s="39"/>
      <c r="F72" s="32"/>
      <c r="I72" s="39"/>
      <c r="L72" s="39"/>
      <c r="M72" s="26"/>
      <c r="N72" s="39"/>
      <c r="O72" s="28"/>
      <c r="P72" s="28"/>
      <c r="Q72" s="28"/>
      <c r="R72" s="28"/>
      <c r="S72" s="28"/>
      <c r="T72" s="29"/>
    </row>
    <row r="73" spans="1:20" x14ac:dyDescent="0.2">
      <c r="A73" s="38"/>
      <c r="C73" s="25"/>
      <c r="D73" s="39"/>
      <c r="E73" s="39"/>
      <c r="F73" s="32"/>
      <c r="I73" s="39"/>
      <c r="L73" s="39"/>
      <c r="M73" s="26"/>
      <c r="N73" s="39"/>
      <c r="O73" s="28"/>
      <c r="P73" s="28"/>
      <c r="Q73" s="28"/>
      <c r="R73" s="28"/>
      <c r="S73" s="28"/>
      <c r="T73" s="29"/>
    </row>
    <row r="74" spans="1:20" x14ac:dyDescent="0.2">
      <c r="A74" s="38"/>
      <c r="C74" s="25"/>
      <c r="D74" s="39"/>
      <c r="E74" s="39"/>
      <c r="F74" s="32"/>
      <c r="I74" s="39"/>
      <c r="L74" s="39"/>
      <c r="M74" s="26"/>
      <c r="N74" s="39"/>
      <c r="O74" s="28"/>
      <c r="P74" s="28"/>
      <c r="Q74" s="28"/>
      <c r="R74" s="28"/>
      <c r="S74" s="28"/>
      <c r="T74" s="29"/>
    </row>
    <row r="75" spans="1:20" x14ac:dyDescent="0.2">
      <c r="A75" s="38"/>
      <c r="C75" s="25"/>
      <c r="D75" s="39"/>
      <c r="E75" s="39"/>
      <c r="F75" s="32"/>
      <c r="I75" s="39"/>
      <c r="L75" s="39"/>
      <c r="M75" s="26"/>
      <c r="N75" s="39"/>
      <c r="O75" s="28"/>
      <c r="P75" s="28"/>
      <c r="Q75" s="28"/>
      <c r="R75" s="28"/>
      <c r="S75" s="28"/>
      <c r="T75" s="29"/>
    </row>
    <row r="76" spans="1:20" x14ac:dyDescent="0.2">
      <c r="A76" s="38"/>
      <c r="C76" s="25"/>
      <c r="D76" s="39"/>
      <c r="E76" s="39"/>
      <c r="F76" s="32"/>
      <c r="I76" s="39"/>
      <c r="L76" s="39"/>
      <c r="M76" s="26"/>
      <c r="N76" s="39"/>
      <c r="O76" s="28"/>
      <c r="P76" s="28"/>
      <c r="Q76" s="28"/>
      <c r="R76" s="28"/>
      <c r="S76" s="28"/>
      <c r="T76" s="29"/>
    </row>
    <row r="77" spans="1:20" x14ac:dyDescent="0.2">
      <c r="A77" s="38"/>
      <c r="C77" s="25"/>
      <c r="D77" s="39"/>
      <c r="E77" s="39"/>
      <c r="F77" s="32"/>
      <c r="I77" s="39"/>
      <c r="L77" s="39"/>
      <c r="M77" s="26"/>
      <c r="N77" s="39"/>
      <c r="O77" s="28"/>
      <c r="P77" s="28"/>
      <c r="Q77" s="28"/>
      <c r="R77" s="28"/>
      <c r="S77" s="28"/>
      <c r="T77" s="29"/>
    </row>
    <row r="78" spans="1:20" x14ac:dyDescent="0.2">
      <c r="A78" s="38"/>
      <c r="C78" s="25"/>
      <c r="D78" s="39"/>
      <c r="E78" s="39"/>
      <c r="F78" s="32"/>
      <c r="I78" s="39"/>
      <c r="L78" s="39"/>
      <c r="M78" s="26"/>
      <c r="N78" s="39"/>
      <c r="O78" s="28"/>
      <c r="P78" s="28"/>
      <c r="Q78" s="28"/>
      <c r="R78" s="28"/>
      <c r="S78" s="28"/>
      <c r="T78" s="29"/>
    </row>
    <row r="79" spans="1:20" x14ac:dyDescent="0.2">
      <c r="A79" s="38"/>
      <c r="C79" s="25"/>
      <c r="D79" s="39"/>
      <c r="E79" s="39"/>
      <c r="F79" s="32"/>
      <c r="I79" s="39"/>
      <c r="L79" s="39"/>
      <c r="M79" s="26"/>
      <c r="N79" s="39"/>
      <c r="O79" s="28"/>
      <c r="P79" s="28"/>
      <c r="Q79" s="28"/>
      <c r="R79" s="28"/>
      <c r="S79" s="28"/>
      <c r="T79" s="29"/>
    </row>
    <row r="80" spans="1:20" x14ac:dyDescent="0.2">
      <c r="A80" s="38"/>
      <c r="C80" s="25"/>
      <c r="D80" s="39"/>
      <c r="E80" s="39"/>
      <c r="F80" s="32"/>
      <c r="I80" s="39"/>
      <c r="L80" s="39"/>
      <c r="M80" s="26"/>
      <c r="N80" s="39"/>
      <c r="O80" s="28"/>
      <c r="P80" s="28"/>
      <c r="Q80" s="28"/>
      <c r="R80" s="28"/>
      <c r="S80" s="28"/>
      <c r="T80" s="29"/>
    </row>
    <row r="81" spans="1:20" x14ac:dyDescent="0.2">
      <c r="A81" s="38"/>
      <c r="C81" s="25"/>
      <c r="D81" s="39"/>
      <c r="E81" s="39"/>
      <c r="F81" s="32"/>
      <c r="I81" s="39"/>
      <c r="L81" s="39"/>
      <c r="M81" s="26"/>
      <c r="N81" s="39"/>
      <c r="O81" s="28"/>
      <c r="P81" s="28"/>
      <c r="Q81" s="28"/>
      <c r="R81" s="28"/>
      <c r="S81" s="28"/>
      <c r="T81" s="29"/>
    </row>
  </sheetData>
  <autoFilter ref="A5:T5">
    <sortState ref="A6:T44">
      <sortCondition ref="Q5"/>
    </sortState>
  </autoFilter>
  <sortState ref="A6:T81">
    <sortCondition ref="Q6:Q81"/>
  </sortState>
  <conditionalFormatting sqref="R46:S63">
    <cfRule type="cellIs" dxfId="31" priority="7" operator="equal">
      <formula>"Y"</formula>
    </cfRule>
  </conditionalFormatting>
  <conditionalFormatting sqref="R46:S61">
    <cfRule type="cellIs" dxfId="30" priority="5" operator="equal">
      <formula>"Y"</formula>
    </cfRule>
  </conditionalFormatting>
  <conditionalFormatting sqref="R64:S69">
    <cfRule type="cellIs" dxfId="29" priority="4" operator="equal">
      <formula>"Y"</formula>
    </cfRule>
  </conditionalFormatting>
  <conditionalFormatting sqref="R70:S81">
    <cfRule type="cellIs" dxfId="28" priority="3" operator="equal">
      <formula>"Y"</formula>
    </cfRule>
  </conditionalFormatting>
  <conditionalFormatting sqref="R6">
    <cfRule type="cellIs" dxfId="27" priority="2" operator="equal">
      <formula>"""Y"""</formula>
    </cfRule>
  </conditionalFormatting>
  <conditionalFormatting sqref="R6:S45">
    <cfRule type="cellIs" dxfId="26" priority="1" operator="equal">
      <formula>"Y"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April Data</vt:lpstr>
      <vt:lpstr>May Data</vt:lpstr>
      <vt:lpstr>June Data</vt:lpstr>
      <vt:lpstr>July Data</vt:lpstr>
      <vt:lpstr>Aug Data</vt:lpstr>
      <vt:lpstr>Sept Data</vt:lpstr>
      <vt:lpstr>Oct Data</vt:lpstr>
      <vt:lpstr>Nov Data</vt:lpstr>
      <vt:lpstr>Dec Data</vt:lpstr>
      <vt:lpstr>Jan Data</vt:lpstr>
      <vt:lpstr>Feb Data</vt:lpstr>
      <vt:lpstr>March Data</vt:lpstr>
      <vt:lpstr>April17</vt:lpstr>
      <vt:lpstr>May 17</vt:lpstr>
      <vt:lpstr>June17</vt:lpstr>
      <vt:lpstr>July17</vt:lpstr>
      <vt:lpstr>Aug17</vt:lpstr>
      <vt:lpstr>Sept17</vt:lpstr>
      <vt:lpstr>Oct17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Valentine</dc:creator>
  <cp:lastModifiedBy>Gill, Colette</cp:lastModifiedBy>
  <cp:lastPrinted>2013-04-19T12:34:35Z</cp:lastPrinted>
  <dcterms:created xsi:type="dcterms:W3CDTF">2011-01-10T12:09:15Z</dcterms:created>
  <dcterms:modified xsi:type="dcterms:W3CDTF">2017-09-05T09:55:49Z</dcterms:modified>
</cp:coreProperties>
</file>